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oudo_shared\45 用度係\係長\☆契約\R5～長期\検体検査業務\"/>
    </mc:Choice>
  </mc:AlternateContent>
  <bookViews>
    <workbookView xWindow="0" yWindow="0" windowWidth="19200" windowHeight="10845" tabRatio="708"/>
  </bookViews>
  <sheets>
    <sheet name="入札書" sheetId="29" r:id="rId1"/>
    <sheet name="内訳明細書1-1（a'）" sheetId="47" r:id="rId2"/>
    <sheet name="内訳明細書1-2（ｂ'）" sheetId="48" r:id="rId3"/>
    <sheet name="内訳明細書2-1（ｃ）" sheetId="49" r:id="rId4"/>
    <sheet name="内訳明細書2-2（ｄ）" sheetId="46" r:id="rId5"/>
  </sheets>
  <externalReferences>
    <externalReference r:id="rId6"/>
  </externalReferences>
  <definedNames>
    <definedName name="___ABL5" localSheetId="2">[1]d!#REF!</definedName>
    <definedName name="___ABL5" localSheetId="0">[1]d!#REF!</definedName>
    <definedName name="___ABL5">[1]d!#REF!</definedName>
    <definedName name="___ABL50" localSheetId="2">[1]d!#REF!</definedName>
    <definedName name="___ABL50" localSheetId="0">[1]d!#REF!</definedName>
    <definedName name="___ABL50">[1]d!#REF!</definedName>
    <definedName name="___ABL500" localSheetId="2">[1]d!#REF!</definedName>
    <definedName name="___ABL500" localSheetId="0">[1]d!#REF!</definedName>
    <definedName name="___ABL500">[1]d!#REF!</definedName>
    <definedName name="___ABL510" localSheetId="2">[1]d!#REF!</definedName>
    <definedName name="___ABL510" localSheetId="0">[1]d!#REF!</definedName>
    <definedName name="___ABL510">[1]d!#REF!</definedName>
    <definedName name="___ABL520" localSheetId="2">[1]d!#REF!</definedName>
    <definedName name="___ABL520" localSheetId="0">[1]d!#REF!</definedName>
    <definedName name="___ABL520">[1]d!#REF!</definedName>
    <definedName name="___BPH5" localSheetId="2">[1]d!#REF!</definedName>
    <definedName name="___BPH5" localSheetId="0">[1]d!#REF!</definedName>
    <definedName name="___BPH5">[1]d!#REF!</definedName>
    <definedName name="___EML100" localSheetId="2">[1]d!#REF!</definedName>
    <definedName name="___EML100" localSheetId="0">[1]d!#REF!</definedName>
    <definedName name="___EML100">[1]d!#REF!</definedName>
    <definedName name="___EML105" localSheetId="2">[1]d!#REF!</definedName>
    <definedName name="___EML105" localSheetId="0">[1]d!#REF!</definedName>
    <definedName name="___EML105">[1]d!#REF!</definedName>
    <definedName name="_1ﾏｽﾀｰ一覧_配布用" localSheetId="2">#REF!</definedName>
    <definedName name="_1ﾏｽﾀｰ一覧_配布用" localSheetId="0">#REF!</definedName>
    <definedName name="_1ﾏｽﾀｰ一覧_配布用">#REF!</definedName>
    <definedName name="_ABL5" localSheetId="2">[1]d!#REF!</definedName>
    <definedName name="_ABL5" localSheetId="0">[1]d!#REF!</definedName>
    <definedName name="_ABL5">[1]d!#REF!</definedName>
    <definedName name="_ABL50" localSheetId="2">[1]d!#REF!</definedName>
    <definedName name="_ABL50" localSheetId="0">[1]d!#REF!</definedName>
    <definedName name="_ABL50">[1]d!#REF!</definedName>
    <definedName name="_ABL500" localSheetId="2">[1]d!#REF!</definedName>
    <definedName name="_ABL500" localSheetId="0">[1]d!#REF!</definedName>
    <definedName name="_ABL500">[1]d!#REF!</definedName>
    <definedName name="_ABL510" localSheetId="2">[1]d!#REF!</definedName>
    <definedName name="_ABL510" localSheetId="0">[1]d!#REF!</definedName>
    <definedName name="_ABL510">[1]d!#REF!</definedName>
    <definedName name="_ABL520" localSheetId="2">[1]d!#REF!</definedName>
    <definedName name="_ABL520" localSheetId="0">[1]d!#REF!</definedName>
    <definedName name="_ABL520">[1]d!#REF!</definedName>
    <definedName name="_BPH5" localSheetId="2">[1]d!#REF!</definedName>
    <definedName name="_BPH5" localSheetId="0">[1]d!#REF!</definedName>
    <definedName name="_BPH5">[1]d!#REF!</definedName>
    <definedName name="_EML100" localSheetId="2">[1]d!#REF!</definedName>
    <definedName name="_EML100" localSheetId="0">[1]d!#REF!</definedName>
    <definedName name="_EML100">[1]d!#REF!</definedName>
    <definedName name="_EML105" localSheetId="2">[1]d!#REF!</definedName>
    <definedName name="_EML105" localSheetId="0">[1]d!#REF!</definedName>
    <definedName name="_EML105">[1]d!#REF!</definedName>
    <definedName name="_xlnm._FilterDatabase" localSheetId="1" hidden="1">'内訳明細書1-1（a''）'!$A$2:$G$186</definedName>
    <definedName name="_xlnm._FilterDatabase" localSheetId="2" hidden="1">'内訳明細書1-2（ｂ''）'!$A$2:$G$440</definedName>
    <definedName name="_xlnm._FilterDatabase" localSheetId="3" hidden="1">'内訳明細書2-1（ｃ）'!$A$2:$I$6</definedName>
    <definedName name="_xlnm._FilterDatabase" localSheetId="4" hidden="1">'内訳明細書2-2（ｄ）'!$A$2:$I$180</definedName>
    <definedName name="ABL6XX" localSheetId="2">[1]d!#REF!</definedName>
    <definedName name="ABL6XX" localSheetId="0">[1]d!#REF!</definedName>
    <definedName name="ABL6XX">[1]d!#REF!</definedName>
    <definedName name="_xlnm.Print_Area" localSheetId="1">'内訳明細書1-1（a''）'!$A$1:$I$188</definedName>
    <definedName name="_xlnm.Print_Area" localSheetId="2">'内訳明細書1-2（ｂ''）'!$A$1:$I$442</definedName>
    <definedName name="_xlnm.Print_Area" localSheetId="3">'内訳明細書2-1（ｃ）'!$A$1:$H$7</definedName>
    <definedName name="_xlnm.Print_Area" localSheetId="4">'内訳明細書2-2（ｄ）'!$A$1:$H$181</definedName>
    <definedName name="_xlnm.Print_Area" localSheetId="0">入札書!$A$1:$N$36</definedName>
    <definedName name="Print_Area_MI" localSheetId="2">#REF!</definedName>
    <definedName name="Print_Area_MI" localSheetId="0">#REF!</definedName>
    <definedName name="Print_Area_MI">#REF!</definedName>
    <definedName name="Print_Titles_MI" localSheetId="2">#REF!</definedName>
    <definedName name="Print_Titles_MI" localSheetId="0">#REF!</definedName>
    <definedName name="Print_Titles_MI">#REF!</definedName>
    <definedName name="T_ST_SYOKANMST" localSheetId="2">#REF!</definedName>
    <definedName name="T_ST_SYOKANMST" localSheetId="0">#REF!</definedName>
    <definedName name="T_ST_SYOKANMST">#REF!</definedName>
    <definedName name="TEST" localSheetId="2">#REF!</definedName>
    <definedName name="TEST" localSheetId="0">#REF!</definedName>
    <definedName name="TEST">#REF!</definedName>
    <definedName name="TEST1" localSheetId="2">#REF!</definedName>
    <definedName name="TEST1" localSheetId="0">#REF!</definedName>
    <definedName name="TEST1">#REF!</definedName>
    <definedName name="ち" localSheetId="2">#REF!</definedName>
    <definedName name="ち" localSheetId="0">#REF!</definedName>
    <definedName name="ち">#REF!</definedName>
  </definedNames>
  <calcPr calcId="162913"/>
</workbook>
</file>

<file path=xl/calcChain.xml><?xml version="1.0" encoding="utf-8"?>
<calcChain xmlns="http://schemas.openxmlformats.org/spreadsheetml/2006/main">
  <c r="G440" i="48" l="1"/>
  <c r="I186" i="47"/>
  <c r="I185" i="47"/>
  <c r="I184" i="47"/>
  <c r="I183" i="47"/>
  <c r="I182" i="47"/>
  <c r="I181" i="47"/>
  <c r="I180" i="47"/>
  <c r="I179" i="47"/>
  <c r="I178" i="47"/>
  <c r="I177" i="47"/>
  <c r="I176" i="47"/>
  <c r="I175" i="47"/>
  <c r="I174" i="47"/>
  <c r="I173" i="47"/>
  <c r="I172" i="47"/>
  <c r="I171" i="47"/>
  <c r="I170" i="47"/>
  <c r="I169" i="47"/>
  <c r="I168" i="47"/>
  <c r="I167" i="47"/>
  <c r="I166" i="47"/>
  <c r="I165" i="47"/>
  <c r="I164" i="47"/>
  <c r="I163" i="47"/>
  <c r="I162" i="47"/>
  <c r="I161" i="47"/>
  <c r="I160" i="47"/>
  <c r="I159" i="47"/>
  <c r="I158" i="47"/>
  <c r="I157" i="47"/>
  <c r="I156" i="47"/>
  <c r="I155" i="47"/>
  <c r="I154" i="47"/>
  <c r="I153" i="47"/>
  <c r="I152" i="47"/>
  <c r="I151" i="47"/>
  <c r="I150" i="47"/>
  <c r="I149" i="47"/>
  <c r="I148" i="47"/>
  <c r="I147" i="47"/>
  <c r="I146" i="47"/>
  <c r="I145" i="47"/>
  <c r="I144" i="47"/>
  <c r="I143" i="47"/>
  <c r="I142" i="47"/>
  <c r="I141" i="47"/>
  <c r="I140" i="47"/>
  <c r="I139" i="47"/>
  <c r="I138" i="47"/>
  <c r="I137" i="47"/>
  <c r="I136" i="47"/>
  <c r="I135" i="47"/>
  <c r="I134" i="47"/>
  <c r="I133" i="47"/>
  <c r="I132" i="47"/>
  <c r="I131" i="47"/>
  <c r="I130" i="47"/>
  <c r="I129" i="47"/>
  <c r="I128" i="47"/>
  <c r="I127" i="47"/>
  <c r="I126" i="47"/>
  <c r="I125" i="47"/>
  <c r="I124" i="47"/>
  <c r="I123" i="47"/>
  <c r="I122" i="47"/>
  <c r="I121" i="47"/>
  <c r="I120" i="47"/>
  <c r="I119" i="47"/>
  <c r="I118" i="47"/>
  <c r="I117" i="47"/>
  <c r="I116" i="47"/>
  <c r="I115" i="47"/>
  <c r="I114" i="47"/>
  <c r="I113" i="47"/>
  <c r="I112" i="47"/>
  <c r="I111" i="47"/>
  <c r="I110" i="47"/>
  <c r="I109" i="47"/>
  <c r="I108" i="47"/>
  <c r="I107" i="47"/>
  <c r="I106" i="47"/>
  <c r="I105" i="47"/>
  <c r="I104" i="47"/>
  <c r="I103" i="47"/>
  <c r="I102" i="47"/>
  <c r="I101" i="47"/>
  <c r="I100" i="47"/>
  <c r="I99" i="47"/>
  <c r="I98" i="47"/>
  <c r="I97" i="47"/>
  <c r="I96" i="47"/>
  <c r="I95" i="47"/>
  <c r="I94" i="47"/>
  <c r="I93" i="47"/>
  <c r="I92" i="47"/>
  <c r="I91" i="47"/>
  <c r="I90" i="47"/>
  <c r="I89" i="47"/>
  <c r="I88" i="47"/>
  <c r="I87" i="47"/>
  <c r="I86" i="47"/>
  <c r="I85" i="47"/>
  <c r="I84" i="47"/>
  <c r="I83" i="47"/>
  <c r="I82" i="47"/>
  <c r="I81" i="47"/>
  <c r="I80" i="47"/>
  <c r="I79" i="47"/>
  <c r="I78" i="47"/>
  <c r="I77" i="47"/>
  <c r="I76" i="47"/>
  <c r="I75" i="47"/>
  <c r="I74" i="47"/>
  <c r="I73" i="47"/>
  <c r="I72" i="47"/>
  <c r="I71" i="47"/>
  <c r="I70" i="47"/>
  <c r="I69" i="47"/>
  <c r="I68" i="47"/>
  <c r="I67" i="47"/>
  <c r="I66" i="47"/>
  <c r="I65" i="47"/>
  <c r="I64" i="47"/>
  <c r="I63" i="47"/>
  <c r="I62" i="47"/>
  <c r="I61" i="47"/>
  <c r="I60" i="47"/>
  <c r="I59" i="47"/>
  <c r="I58" i="47"/>
  <c r="I57" i="47"/>
  <c r="I56" i="47"/>
  <c r="I55" i="47"/>
  <c r="I54" i="47"/>
  <c r="I53" i="47"/>
  <c r="I52" i="47"/>
  <c r="I51" i="47"/>
  <c r="I50" i="47"/>
  <c r="I49" i="47"/>
  <c r="I48" i="47"/>
  <c r="I47" i="47"/>
  <c r="I46" i="47"/>
  <c r="I45" i="47"/>
  <c r="I44" i="47"/>
  <c r="I43" i="47"/>
  <c r="I42" i="47"/>
  <c r="I41" i="47"/>
  <c r="I40" i="47"/>
  <c r="I39" i="47"/>
  <c r="I38" i="47"/>
  <c r="I37" i="47"/>
  <c r="I36" i="47"/>
  <c r="I35" i="47"/>
  <c r="I34" i="47"/>
  <c r="I33" i="47"/>
  <c r="I32" i="47"/>
  <c r="I31" i="47"/>
  <c r="I30" i="47"/>
  <c r="I29" i="47"/>
  <c r="I28" i="47"/>
  <c r="I27" i="47"/>
  <c r="I26" i="47"/>
  <c r="I25" i="47"/>
  <c r="I24" i="47"/>
  <c r="I23" i="47"/>
  <c r="I22" i="47"/>
  <c r="I21" i="47"/>
  <c r="I20" i="47"/>
  <c r="I19" i="47"/>
  <c r="I18" i="47"/>
  <c r="I17" i="47"/>
  <c r="I16" i="47"/>
  <c r="I15" i="47"/>
  <c r="I14" i="47"/>
  <c r="I13" i="47"/>
  <c r="I12" i="47"/>
  <c r="I11" i="47"/>
  <c r="I10" i="47"/>
  <c r="I9" i="47"/>
  <c r="I8" i="47"/>
  <c r="I7" i="47"/>
  <c r="I6" i="47"/>
  <c r="I5" i="47"/>
  <c r="I4" i="47"/>
  <c r="I3" i="47"/>
  <c r="I440" i="48"/>
  <c r="I439" i="48"/>
  <c r="I438" i="48"/>
  <c r="I437" i="48"/>
  <c r="I436" i="48"/>
  <c r="I435" i="48"/>
  <c r="I434" i="48"/>
  <c r="I433" i="48"/>
  <c r="I432" i="48"/>
  <c r="I431" i="48"/>
  <c r="I430" i="48"/>
  <c r="I429" i="48"/>
  <c r="I428" i="48"/>
  <c r="I427" i="48"/>
  <c r="I426" i="48"/>
  <c r="I425" i="48"/>
  <c r="I424" i="48"/>
  <c r="I423" i="48"/>
  <c r="I422" i="48"/>
  <c r="I421" i="48"/>
  <c r="I420" i="48"/>
  <c r="I419" i="48"/>
  <c r="I418" i="48"/>
  <c r="I417" i="48"/>
  <c r="I416" i="48"/>
  <c r="I415" i="48"/>
  <c r="I414" i="48"/>
  <c r="I413" i="48"/>
  <c r="I412" i="48"/>
  <c r="I411" i="48"/>
  <c r="I410" i="48"/>
  <c r="I409" i="48"/>
  <c r="I408" i="48"/>
  <c r="I407" i="48"/>
  <c r="I406" i="48"/>
  <c r="I405" i="48"/>
  <c r="I404" i="48"/>
  <c r="I403" i="48"/>
  <c r="I402" i="48"/>
  <c r="I401" i="48"/>
  <c r="I400" i="48"/>
  <c r="I399" i="48"/>
  <c r="I398" i="48"/>
  <c r="I397" i="48"/>
  <c r="I396" i="48"/>
  <c r="I395" i="48"/>
  <c r="I394" i="48"/>
  <c r="I393" i="48"/>
  <c r="I392" i="48"/>
  <c r="I391" i="48"/>
  <c r="I390" i="48"/>
  <c r="I389" i="48"/>
  <c r="I388" i="48"/>
  <c r="I387" i="48"/>
  <c r="I386" i="48"/>
  <c r="I385" i="48"/>
  <c r="I384" i="48"/>
  <c r="I383" i="48"/>
  <c r="I382" i="48"/>
  <c r="I381" i="48"/>
  <c r="I380" i="48"/>
  <c r="I379" i="48"/>
  <c r="I378" i="48"/>
  <c r="I377" i="48"/>
  <c r="I376" i="48"/>
  <c r="I375" i="48"/>
  <c r="I374" i="48"/>
  <c r="I373" i="48"/>
  <c r="I372" i="48"/>
  <c r="I371" i="48"/>
  <c r="I370" i="48"/>
  <c r="I369" i="48"/>
  <c r="I368" i="48"/>
  <c r="I367" i="48"/>
  <c r="I366" i="48"/>
  <c r="I365" i="48"/>
  <c r="I364" i="48"/>
  <c r="I363" i="48"/>
  <c r="I362" i="48"/>
  <c r="I361" i="48"/>
  <c r="I360" i="48"/>
  <c r="I359" i="48"/>
  <c r="I358" i="48"/>
  <c r="I357" i="48"/>
  <c r="I356" i="48"/>
  <c r="I355" i="48"/>
  <c r="I354" i="48"/>
  <c r="I353" i="48"/>
  <c r="I352" i="48"/>
  <c r="I351" i="48"/>
  <c r="I350" i="48"/>
  <c r="I349" i="48"/>
  <c r="I348" i="48"/>
  <c r="I347" i="48"/>
  <c r="I346" i="48"/>
  <c r="I345" i="48"/>
  <c r="I344" i="48"/>
  <c r="I343" i="48"/>
  <c r="I342" i="48"/>
  <c r="I341" i="48"/>
  <c r="I340" i="48"/>
  <c r="I339" i="48"/>
  <c r="I338" i="48"/>
  <c r="I337" i="48"/>
  <c r="I336" i="48"/>
  <c r="I335" i="48"/>
  <c r="I334" i="48"/>
  <c r="I333" i="48"/>
  <c r="I332" i="48"/>
  <c r="I331" i="48"/>
  <c r="I330" i="48"/>
  <c r="I329" i="48"/>
  <c r="I328" i="48"/>
  <c r="I327" i="48"/>
  <c r="I326" i="48"/>
  <c r="I325" i="48"/>
  <c r="I324" i="48"/>
  <c r="I323" i="48"/>
  <c r="I322" i="48"/>
  <c r="I321" i="48"/>
  <c r="I320" i="48"/>
  <c r="I319" i="48"/>
  <c r="I318" i="48"/>
  <c r="I317" i="48"/>
  <c r="I316" i="48"/>
  <c r="I315" i="48"/>
  <c r="I314" i="48"/>
  <c r="I313" i="48"/>
  <c r="I312" i="48"/>
  <c r="I311" i="48"/>
  <c r="I310" i="48"/>
  <c r="I309" i="48"/>
  <c r="I308" i="48"/>
  <c r="I307" i="48"/>
  <c r="I306" i="48"/>
  <c r="I305" i="48"/>
  <c r="I304" i="48"/>
  <c r="I303" i="48"/>
  <c r="I302" i="48"/>
  <c r="I301" i="48"/>
  <c r="I300" i="48"/>
  <c r="I299" i="48"/>
  <c r="I298" i="48"/>
  <c r="I297" i="48"/>
  <c r="I296" i="48"/>
  <c r="I295" i="48"/>
  <c r="I294" i="48"/>
  <c r="I293" i="48"/>
  <c r="I292" i="48"/>
  <c r="I291" i="48"/>
  <c r="I290" i="48"/>
  <c r="I289" i="48"/>
  <c r="I288" i="48"/>
  <c r="I287" i="48"/>
  <c r="I286" i="48"/>
  <c r="I285" i="48"/>
  <c r="I284" i="48"/>
  <c r="I283" i="48"/>
  <c r="I282" i="48"/>
  <c r="I281" i="48"/>
  <c r="I280" i="48"/>
  <c r="I279" i="48"/>
  <c r="I278" i="48"/>
  <c r="I277" i="48"/>
  <c r="I276" i="48"/>
  <c r="I275" i="48"/>
  <c r="I274" i="48"/>
  <c r="I273" i="48"/>
  <c r="I272" i="48"/>
  <c r="I271" i="48"/>
  <c r="I270" i="48"/>
  <c r="I269" i="48"/>
  <c r="I268" i="48"/>
  <c r="I267" i="48"/>
  <c r="I266" i="48"/>
  <c r="I265" i="48"/>
  <c r="I264" i="48"/>
  <c r="I263" i="48"/>
  <c r="I262" i="48"/>
  <c r="I261" i="48"/>
  <c r="I260" i="48"/>
  <c r="I259" i="48"/>
  <c r="I258" i="48"/>
  <c r="I257" i="48"/>
  <c r="I256" i="48"/>
  <c r="I255" i="48"/>
  <c r="I254" i="48"/>
  <c r="I253" i="48"/>
  <c r="I252" i="48"/>
  <c r="I251" i="48"/>
  <c r="I250" i="48"/>
  <c r="I249" i="48"/>
  <c r="I248" i="48"/>
  <c r="I247" i="48"/>
  <c r="I246" i="48"/>
  <c r="I245" i="48"/>
  <c r="I244" i="48"/>
  <c r="I243" i="48"/>
  <c r="I242" i="48"/>
  <c r="I241" i="48"/>
  <c r="I240" i="48"/>
  <c r="I239" i="48"/>
  <c r="I238" i="48"/>
  <c r="I237" i="48"/>
  <c r="I236" i="48"/>
  <c r="I235" i="48"/>
  <c r="I234" i="48"/>
  <c r="I233" i="48"/>
  <c r="I232" i="48"/>
  <c r="I231" i="48"/>
  <c r="I230" i="48"/>
  <c r="I229" i="48"/>
  <c r="I228" i="48"/>
  <c r="I227" i="48"/>
  <c r="I226" i="48"/>
  <c r="I225" i="48"/>
  <c r="I224" i="48"/>
  <c r="I223" i="48"/>
  <c r="I222" i="48"/>
  <c r="I221" i="48"/>
  <c r="I220" i="48"/>
  <c r="I219" i="48"/>
  <c r="I218" i="48"/>
  <c r="I217" i="48"/>
  <c r="I216" i="48"/>
  <c r="I215" i="48"/>
  <c r="I214" i="48"/>
  <c r="I213" i="48"/>
  <c r="I212" i="48"/>
  <c r="I211" i="48"/>
  <c r="I210" i="48"/>
  <c r="I209" i="48"/>
  <c r="I208" i="48"/>
  <c r="I207" i="48"/>
  <c r="I206" i="48"/>
  <c r="I205" i="48"/>
  <c r="I204" i="48"/>
  <c r="I203" i="48"/>
  <c r="I202" i="48"/>
  <c r="I201" i="48"/>
  <c r="I200" i="48"/>
  <c r="I199" i="48"/>
  <c r="I198" i="48"/>
  <c r="I197" i="48"/>
  <c r="I196" i="48"/>
  <c r="I195" i="48"/>
  <c r="I194" i="48"/>
  <c r="I193" i="48"/>
  <c r="I192" i="48"/>
  <c r="I191" i="48"/>
  <c r="I190" i="48"/>
  <c r="I189" i="48"/>
  <c r="I188" i="48"/>
  <c r="I187" i="48"/>
  <c r="I186" i="48"/>
  <c r="I185" i="48"/>
  <c r="I184" i="48"/>
  <c r="I183" i="48"/>
  <c r="I182" i="48"/>
  <c r="I181" i="48"/>
  <c r="I180" i="48"/>
  <c r="I179" i="48"/>
  <c r="I178" i="48"/>
  <c r="I177" i="48"/>
  <c r="I176" i="48"/>
  <c r="I175" i="48"/>
  <c r="I174" i="48"/>
  <c r="I173" i="48"/>
  <c r="I172" i="48"/>
  <c r="I171" i="48"/>
  <c r="I170" i="48"/>
  <c r="I169" i="48"/>
  <c r="I168" i="48"/>
  <c r="I167" i="48"/>
  <c r="I166" i="48"/>
  <c r="I165" i="48"/>
  <c r="I164" i="48"/>
  <c r="I163" i="48"/>
  <c r="I162" i="48"/>
  <c r="I161" i="48"/>
  <c r="I160" i="48"/>
  <c r="I159" i="48"/>
  <c r="I158" i="48"/>
  <c r="I157" i="48"/>
  <c r="I156" i="48"/>
  <c r="I155" i="48"/>
  <c r="I154" i="48"/>
  <c r="I153" i="48"/>
  <c r="I152" i="48"/>
  <c r="I151" i="48"/>
  <c r="I150" i="48"/>
  <c r="I149" i="48"/>
  <c r="I148" i="48"/>
  <c r="I147" i="48"/>
  <c r="I146" i="48"/>
  <c r="I145" i="48"/>
  <c r="I144" i="48"/>
  <c r="I143" i="48"/>
  <c r="I142" i="48"/>
  <c r="I141" i="48"/>
  <c r="I140" i="48"/>
  <c r="I139" i="48"/>
  <c r="I138" i="48"/>
  <c r="I137" i="48"/>
  <c r="I136" i="48"/>
  <c r="I135" i="48"/>
  <c r="I134" i="48"/>
  <c r="I133" i="48"/>
  <c r="I132" i="48"/>
  <c r="I131" i="48"/>
  <c r="I130" i="48"/>
  <c r="I129" i="48"/>
  <c r="I128" i="48"/>
  <c r="I127" i="48"/>
  <c r="I126" i="48"/>
  <c r="I125" i="48"/>
  <c r="I124" i="48"/>
  <c r="I123" i="48"/>
  <c r="I122" i="48"/>
  <c r="I121" i="48"/>
  <c r="I120" i="48"/>
  <c r="I119" i="48"/>
  <c r="I118" i="48"/>
  <c r="I117" i="48"/>
  <c r="I116" i="48"/>
  <c r="I115" i="48"/>
  <c r="I114" i="48"/>
  <c r="I113" i="48"/>
  <c r="I112" i="48"/>
  <c r="I111" i="48"/>
  <c r="I110" i="48"/>
  <c r="I109" i="48"/>
  <c r="I108" i="48"/>
  <c r="I107" i="48"/>
  <c r="I106" i="48"/>
  <c r="I105" i="48"/>
  <c r="I104" i="48"/>
  <c r="I103" i="48"/>
  <c r="I102" i="48"/>
  <c r="I101" i="48"/>
  <c r="I100" i="48"/>
  <c r="I99" i="48"/>
  <c r="I98" i="48"/>
  <c r="I97" i="48"/>
  <c r="I96" i="48"/>
  <c r="I95" i="48"/>
  <c r="I94" i="48"/>
  <c r="I93" i="48"/>
  <c r="I92" i="48"/>
  <c r="I91" i="48"/>
  <c r="I90" i="48"/>
  <c r="I89" i="48"/>
  <c r="I88" i="48"/>
  <c r="I87" i="48"/>
  <c r="I86" i="48"/>
  <c r="I85" i="48"/>
  <c r="I84" i="48"/>
  <c r="I83" i="48"/>
  <c r="I82" i="48"/>
  <c r="I81" i="48"/>
  <c r="I80" i="48"/>
  <c r="I79" i="48"/>
  <c r="I78" i="48"/>
  <c r="I77" i="48"/>
  <c r="I76" i="48"/>
  <c r="I75" i="48"/>
  <c r="I74" i="48"/>
  <c r="I73" i="48"/>
  <c r="I72" i="48"/>
  <c r="I71" i="48"/>
  <c r="I70" i="48"/>
  <c r="I69" i="48"/>
  <c r="I68" i="48"/>
  <c r="I67" i="48"/>
  <c r="I66" i="48"/>
  <c r="I65" i="48"/>
  <c r="I64" i="48"/>
  <c r="I63" i="48"/>
  <c r="I62" i="48"/>
  <c r="I61" i="48"/>
  <c r="I60" i="48"/>
  <c r="I59" i="48"/>
  <c r="I58" i="48"/>
  <c r="I57" i="48"/>
  <c r="I56" i="48"/>
  <c r="I55" i="48"/>
  <c r="I54" i="48"/>
  <c r="I53" i="48"/>
  <c r="I52" i="48"/>
  <c r="I51" i="48"/>
  <c r="I50" i="48"/>
  <c r="I49" i="48"/>
  <c r="I48" i="48"/>
  <c r="I47" i="48"/>
  <c r="I46" i="48"/>
  <c r="I45" i="48"/>
  <c r="I44" i="48"/>
  <c r="I43" i="48"/>
  <c r="I42" i="48"/>
  <c r="I41" i="48"/>
  <c r="I40" i="48"/>
  <c r="I39" i="48"/>
  <c r="I38" i="48"/>
  <c r="I37" i="48"/>
  <c r="I36" i="48"/>
  <c r="I35" i="48"/>
  <c r="I34" i="48"/>
  <c r="I33" i="48"/>
  <c r="I32" i="48"/>
  <c r="I31" i="48"/>
  <c r="I30" i="48"/>
  <c r="I29" i="48"/>
  <c r="I28" i="48"/>
  <c r="I27" i="48"/>
  <c r="I26" i="48"/>
  <c r="I25" i="48"/>
  <c r="I24" i="48"/>
  <c r="I23" i="48"/>
  <c r="I22" i="48"/>
  <c r="I21" i="48"/>
  <c r="I20" i="48"/>
  <c r="I19" i="48"/>
  <c r="I18" i="48"/>
  <c r="I17" i="48"/>
  <c r="I16" i="48"/>
  <c r="I15" i="48"/>
  <c r="I14" i="48"/>
  <c r="I13" i="48"/>
  <c r="I12" i="48"/>
  <c r="I11" i="48"/>
  <c r="I10" i="48"/>
  <c r="I9" i="48"/>
  <c r="I8" i="48"/>
  <c r="I7" i="48"/>
  <c r="I6" i="48"/>
  <c r="I5" i="48"/>
  <c r="I4" i="48"/>
  <c r="I3" i="48"/>
  <c r="H188" i="47" l="1"/>
  <c r="H442" i="48"/>
  <c r="G15" i="29"/>
  <c r="G10" i="29"/>
  <c r="K11" i="29" l="1"/>
  <c r="H6" i="49"/>
  <c r="H5" i="49"/>
  <c r="H4" i="49"/>
  <c r="H3" i="49"/>
  <c r="H7" i="49" s="1"/>
  <c r="K13" i="29" s="1"/>
  <c r="G439" i="48" l="1"/>
  <c r="G438" i="48"/>
  <c r="G437" i="48"/>
  <c r="G436" i="48"/>
  <c r="G435" i="48"/>
  <c r="G434" i="48"/>
  <c r="G433" i="48"/>
  <c r="G432" i="48"/>
  <c r="G431" i="48"/>
  <c r="G430" i="48"/>
  <c r="G429" i="48"/>
  <c r="G428" i="48"/>
  <c r="G427" i="48"/>
  <c r="G426" i="48"/>
  <c r="G425" i="48"/>
  <c r="G424" i="48"/>
  <c r="G423" i="48"/>
  <c r="G422" i="48"/>
  <c r="G421" i="48"/>
  <c r="G420" i="48"/>
  <c r="G419" i="48"/>
  <c r="G418" i="48"/>
  <c r="G417" i="48"/>
  <c r="G416" i="48"/>
  <c r="G415" i="48"/>
  <c r="G414" i="48"/>
  <c r="G413" i="48"/>
  <c r="G412" i="48"/>
  <c r="G411" i="48"/>
  <c r="G410" i="48"/>
  <c r="G409" i="48"/>
  <c r="G408" i="48"/>
  <c r="G407" i="48"/>
  <c r="G406" i="48"/>
  <c r="G405" i="48"/>
  <c r="G404" i="48"/>
  <c r="G403" i="48"/>
  <c r="G402" i="48"/>
  <c r="G401" i="48"/>
  <c r="G400" i="48"/>
  <c r="G399" i="48"/>
  <c r="G398" i="48"/>
  <c r="G397" i="48"/>
  <c r="G396" i="48"/>
  <c r="G395" i="48"/>
  <c r="G394" i="48"/>
  <c r="G393" i="48"/>
  <c r="G392" i="48"/>
  <c r="G391" i="48"/>
  <c r="G390" i="48"/>
  <c r="G389" i="48"/>
  <c r="G388" i="48"/>
  <c r="G387" i="48"/>
  <c r="G386" i="48"/>
  <c r="G385" i="48"/>
  <c r="G384" i="48"/>
  <c r="G383" i="48"/>
  <c r="G382" i="48"/>
  <c r="G381" i="48"/>
  <c r="G380" i="48"/>
  <c r="G379" i="48"/>
  <c r="G378" i="48"/>
  <c r="G377" i="48"/>
  <c r="G376" i="48"/>
  <c r="G375" i="48"/>
  <c r="G374" i="48"/>
  <c r="G373" i="48"/>
  <c r="G372" i="48"/>
  <c r="G371" i="48"/>
  <c r="G370" i="48"/>
  <c r="G369" i="48"/>
  <c r="G368" i="48"/>
  <c r="G367" i="48"/>
  <c r="G366" i="48"/>
  <c r="G365" i="48"/>
  <c r="G364" i="48"/>
  <c r="G363" i="48"/>
  <c r="G362" i="48"/>
  <c r="G361" i="48"/>
  <c r="G360" i="48"/>
  <c r="G359" i="48"/>
  <c r="G358" i="48"/>
  <c r="G357" i="48"/>
  <c r="G356" i="48"/>
  <c r="G355" i="48"/>
  <c r="G354" i="48"/>
  <c r="G353" i="48"/>
  <c r="G352" i="48"/>
  <c r="G351" i="48"/>
  <c r="G350" i="48"/>
  <c r="G349" i="48"/>
  <c r="G348" i="48"/>
  <c r="G347" i="48"/>
  <c r="G346" i="48"/>
  <c r="G345" i="48"/>
  <c r="G344" i="48"/>
  <c r="G343" i="48"/>
  <c r="G342" i="48"/>
  <c r="G341" i="48"/>
  <c r="G340" i="48"/>
  <c r="G339" i="48"/>
  <c r="G338" i="48"/>
  <c r="G337" i="48"/>
  <c r="G336" i="48"/>
  <c r="G335" i="48"/>
  <c r="G334" i="48"/>
  <c r="G333" i="48"/>
  <c r="G332" i="48"/>
  <c r="G331" i="48"/>
  <c r="G330" i="48"/>
  <c r="G329" i="48"/>
  <c r="G328" i="48"/>
  <c r="G327" i="48"/>
  <c r="G326" i="48"/>
  <c r="G325" i="48"/>
  <c r="G324" i="48"/>
  <c r="G323" i="48"/>
  <c r="G322" i="48"/>
  <c r="G321" i="48"/>
  <c r="G320" i="48"/>
  <c r="G319" i="48"/>
  <c r="G318" i="48"/>
  <c r="G317" i="48"/>
  <c r="G316" i="48"/>
  <c r="G315" i="48"/>
  <c r="G314" i="48"/>
  <c r="G313" i="48"/>
  <c r="G312" i="48"/>
  <c r="G311" i="48"/>
  <c r="G310" i="48"/>
  <c r="G309" i="48"/>
  <c r="G308" i="48"/>
  <c r="G307" i="48"/>
  <c r="G306" i="48"/>
  <c r="G305" i="48"/>
  <c r="G304" i="48"/>
  <c r="G303" i="48"/>
  <c r="G302" i="48"/>
  <c r="G301" i="48"/>
  <c r="G300" i="48"/>
  <c r="G299" i="48"/>
  <c r="G298" i="48"/>
  <c r="G297" i="48"/>
  <c r="G296" i="48"/>
  <c r="G295" i="48"/>
  <c r="G294" i="48"/>
  <c r="G293" i="48"/>
  <c r="G292" i="48"/>
  <c r="G291" i="48"/>
  <c r="G290" i="48"/>
  <c r="G289" i="48"/>
  <c r="G288" i="48"/>
  <c r="G287" i="48"/>
  <c r="G286" i="48"/>
  <c r="G285" i="48"/>
  <c r="G284" i="48"/>
  <c r="G283" i="48"/>
  <c r="G282" i="48"/>
  <c r="G281" i="48"/>
  <c r="G280" i="48"/>
  <c r="G279" i="48"/>
  <c r="G278" i="48"/>
  <c r="G277" i="48"/>
  <c r="G276" i="48"/>
  <c r="G275" i="48"/>
  <c r="G274" i="48"/>
  <c r="G273" i="48"/>
  <c r="G272" i="48"/>
  <c r="G271" i="48"/>
  <c r="G270" i="48"/>
  <c r="G269" i="48"/>
  <c r="G268" i="48"/>
  <c r="G267" i="48"/>
  <c r="G266" i="48"/>
  <c r="G265" i="48"/>
  <c r="G264" i="48"/>
  <c r="G263" i="48"/>
  <c r="G262" i="48"/>
  <c r="G261" i="48"/>
  <c r="G260" i="48"/>
  <c r="G259" i="48"/>
  <c r="G258" i="48"/>
  <c r="G257" i="48"/>
  <c r="G256" i="48"/>
  <c r="G255" i="48"/>
  <c r="G254" i="48"/>
  <c r="G253" i="48"/>
  <c r="G252" i="48"/>
  <c r="G251" i="48"/>
  <c r="G250" i="48"/>
  <c r="G249" i="48"/>
  <c r="G248" i="48"/>
  <c r="G247" i="48"/>
  <c r="G246" i="48"/>
  <c r="G245" i="48"/>
  <c r="G244" i="48"/>
  <c r="G243" i="48"/>
  <c r="G242" i="48"/>
  <c r="G241" i="48"/>
  <c r="G240" i="48"/>
  <c r="G239" i="48"/>
  <c r="G238" i="48"/>
  <c r="G237" i="48"/>
  <c r="G236" i="48"/>
  <c r="G235" i="48"/>
  <c r="G234" i="48"/>
  <c r="G233" i="48"/>
  <c r="G232" i="48"/>
  <c r="G231" i="48"/>
  <c r="G230" i="48"/>
  <c r="G229" i="48"/>
  <c r="G228" i="48"/>
  <c r="G227" i="48"/>
  <c r="G226" i="48"/>
  <c r="G225" i="48"/>
  <c r="G224" i="48"/>
  <c r="G223" i="48"/>
  <c r="G222" i="48"/>
  <c r="G221" i="48"/>
  <c r="G220" i="48"/>
  <c r="G219" i="48"/>
  <c r="G218" i="48"/>
  <c r="G217" i="48"/>
  <c r="G216" i="48"/>
  <c r="G215" i="48"/>
  <c r="G214" i="48"/>
  <c r="G213" i="48"/>
  <c r="G212" i="48"/>
  <c r="G211" i="48"/>
  <c r="G210" i="48"/>
  <c r="G209" i="48"/>
  <c r="G208" i="48"/>
  <c r="G207" i="48"/>
  <c r="G206" i="48"/>
  <c r="G205" i="48"/>
  <c r="G204" i="48"/>
  <c r="G203" i="48"/>
  <c r="G202" i="48"/>
  <c r="G201" i="48"/>
  <c r="G200" i="48"/>
  <c r="G199" i="48"/>
  <c r="G198" i="48"/>
  <c r="G197" i="48"/>
  <c r="G196" i="48"/>
  <c r="G195" i="48"/>
  <c r="G194" i="48"/>
  <c r="G193" i="48"/>
  <c r="G192" i="48"/>
  <c r="G191" i="48"/>
  <c r="G190" i="48"/>
  <c r="G189" i="48"/>
  <c r="G188" i="48"/>
  <c r="G187" i="48"/>
  <c r="G186" i="48"/>
  <c r="G185" i="48"/>
  <c r="G184" i="48"/>
  <c r="G183" i="48"/>
  <c r="G182" i="48"/>
  <c r="G181" i="48"/>
  <c r="G180" i="48"/>
  <c r="G179" i="48"/>
  <c r="G178" i="48"/>
  <c r="G177" i="48"/>
  <c r="G176" i="48"/>
  <c r="G175" i="48"/>
  <c r="G174" i="48"/>
  <c r="G173" i="48"/>
  <c r="G172" i="48"/>
  <c r="G171" i="48"/>
  <c r="G170" i="48"/>
  <c r="G169" i="48"/>
  <c r="G168" i="48"/>
  <c r="G167" i="48"/>
  <c r="G166" i="48"/>
  <c r="G165" i="48"/>
  <c r="G164" i="48"/>
  <c r="G163" i="48"/>
  <c r="G162" i="48"/>
  <c r="G161" i="48"/>
  <c r="G160" i="48"/>
  <c r="G159" i="48"/>
  <c r="G158" i="48"/>
  <c r="G157" i="48"/>
  <c r="G156" i="48"/>
  <c r="G155" i="48"/>
  <c r="G154" i="48"/>
  <c r="G153" i="48"/>
  <c r="G152" i="48"/>
  <c r="G151" i="48"/>
  <c r="G150" i="48"/>
  <c r="G149" i="48"/>
  <c r="G148" i="48"/>
  <c r="G147" i="48"/>
  <c r="G146" i="48"/>
  <c r="G145" i="48"/>
  <c r="G144" i="48"/>
  <c r="G143" i="48"/>
  <c r="G142" i="48"/>
  <c r="G141" i="48"/>
  <c r="G140" i="48"/>
  <c r="G139" i="48"/>
  <c r="G138" i="48"/>
  <c r="G137" i="48"/>
  <c r="G136" i="48"/>
  <c r="G135" i="48"/>
  <c r="G134" i="48"/>
  <c r="G133" i="48"/>
  <c r="G132" i="48"/>
  <c r="G131" i="48"/>
  <c r="G130" i="48"/>
  <c r="G129" i="48"/>
  <c r="G128" i="48"/>
  <c r="G127" i="48"/>
  <c r="G126" i="48"/>
  <c r="G125" i="48"/>
  <c r="G124" i="48"/>
  <c r="G123" i="48"/>
  <c r="G122" i="48"/>
  <c r="G121" i="48"/>
  <c r="G120" i="48"/>
  <c r="G119" i="48"/>
  <c r="G118" i="48"/>
  <c r="G117" i="48"/>
  <c r="G116" i="48"/>
  <c r="G115" i="48"/>
  <c r="G114" i="48"/>
  <c r="G113" i="48"/>
  <c r="G112" i="48"/>
  <c r="G111" i="48"/>
  <c r="G110" i="48"/>
  <c r="G109" i="48"/>
  <c r="G108" i="48"/>
  <c r="G107" i="48"/>
  <c r="G106" i="48"/>
  <c r="G105" i="48"/>
  <c r="G104" i="48"/>
  <c r="G103" i="48"/>
  <c r="G102" i="48"/>
  <c r="G101" i="48"/>
  <c r="G100" i="48"/>
  <c r="G99" i="48"/>
  <c r="G98" i="48"/>
  <c r="G97" i="48"/>
  <c r="G96" i="48"/>
  <c r="G95" i="48"/>
  <c r="G94" i="48"/>
  <c r="G93" i="48"/>
  <c r="G92" i="48"/>
  <c r="G91" i="48"/>
  <c r="G90" i="48"/>
  <c r="G89" i="48"/>
  <c r="G88" i="48"/>
  <c r="G87" i="48"/>
  <c r="G86" i="48"/>
  <c r="G85" i="48"/>
  <c r="G84" i="48"/>
  <c r="G83" i="48"/>
  <c r="G82" i="48"/>
  <c r="G81" i="48"/>
  <c r="G80" i="48"/>
  <c r="G79" i="48"/>
  <c r="G78" i="48"/>
  <c r="G77" i="48"/>
  <c r="G76" i="48"/>
  <c r="G75" i="48"/>
  <c r="G74" i="48"/>
  <c r="G73" i="48"/>
  <c r="G72" i="48"/>
  <c r="G71" i="48"/>
  <c r="G70" i="48"/>
  <c r="G69" i="48"/>
  <c r="G68" i="48"/>
  <c r="G67" i="48"/>
  <c r="G66" i="48"/>
  <c r="G65" i="48"/>
  <c r="G64" i="48"/>
  <c r="G63" i="48"/>
  <c r="G62" i="48"/>
  <c r="G61" i="48"/>
  <c r="G60" i="48"/>
  <c r="G59" i="48"/>
  <c r="G58" i="48"/>
  <c r="G57" i="48"/>
  <c r="G56" i="48"/>
  <c r="G55" i="48"/>
  <c r="G54" i="48"/>
  <c r="G53" i="48"/>
  <c r="G52" i="48"/>
  <c r="G51" i="48"/>
  <c r="G50" i="48"/>
  <c r="G49" i="48"/>
  <c r="G48" i="48"/>
  <c r="G47" i="48"/>
  <c r="G46" i="48"/>
  <c r="G45" i="48"/>
  <c r="G44" i="48"/>
  <c r="G43" i="48"/>
  <c r="G42" i="48"/>
  <c r="G41" i="48"/>
  <c r="G40" i="48"/>
  <c r="G39" i="48"/>
  <c r="G38" i="48"/>
  <c r="G37" i="48"/>
  <c r="G36" i="48"/>
  <c r="G35" i="48"/>
  <c r="G34" i="48"/>
  <c r="G33" i="48"/>
  <c r="G32" i="48"/>
  <c r="G31" i="48"/>
  <c r="G30" i="48"/>
  <c r="G29" i="48"/>
  <c r="G28" i="48"/>
  <c r="G27" i="48"/>
  <c r="G26" i="48"/>
  <c r="G25" i="48"/>
  <c r="G24" i="48"/>
  <c r="G23" i="48"/>
  <c r="G22" i="48"/>
  <c r="G21" i="48"/>
  <c r="G20" i="48"/>
  <c r="G19" i="48"/>
  <c r="G18" i="48"/>
  <c r="G17" i="48"/>
  <c r="G16" i="48"/>
  <c r="G15" i="48"/>
  <c r="G14" i="48"/>
  <c r="G13" i="48"/>
  <c r="G12" i="48"/>
  <c r="G11" i="48"/>
  <c r="G10" i="48"/>
  <c r="G9" i="48"/>
  <c r="G8" i="48"/>
  <c r="G7" i="48"/>
  <c r="G6" i="48"/>
  <c r="G5" i="48"/>
  <c r="G4" i="48"/>
  <c r="G3" i="48"/>
  <c r="G441" i="48" l="1"/>
  <c r="K9" i="29" s="1"/>
  <c r="H180" i="46"/>
  <c r="H179" i="46"/>
  <c r="H178" i="46"/>
  <c r="H177" i="46"/>
  <c r="H176" i="46"/>
  <c r="H175" i="46"/>
  <c r="H174" i="46"/>
  <c r="H173" i="46"/>
  <c r="H172" i="46"/>
  <c r="H171" i="46"/>
  <c r="H170" i="46"/>
  <c r="H169" i="46"/>
  <c r="H168" i="46"/>
  <c r="H167" i="46"/>
  <c r="H166" i="46"/>
  <c r="H165" i="46"/>
  <c r="H164" i="46"/>
  <c r="H163" i="46"/>
  <c r="H162" i="46"/>
  <c r="H161" i="46"/>
  <c r="H160" i="46"/>
  <c r="H159" i="46"/>
  <c r="H158" i="46"/>
  <c r="H157" i="46"/>
  <c r="H156" i="46"/>
  <c r="H155" i="46"/>
  <c r="H154" i="46"/>
  <c r="H153" i="46"/>
  <c r="H152" i="46"/>
  <c r="H151" i="46"/>
  <c r="H150" i="46"/>
  <c r="H149" i="46"/>
  <c r="H148" i="46"/>
  <c r="H147" i="46"/>
  <c r="H146" i="46"/>
  <c r="H145" i="46"/>
  <c r="H144" i="46"/>
  <c r="H143" i="46"/>
  <c r="H142" i="46"/>
  <c r="H141" i="46"/>
  <c r="H140" i="46"/>
  <c r="H139" i="46"/>
  <c r="H138" i="46"/>
  <c r="H137" i="46"/>
  <c r="H136" i="46"/>
  <c r="H135" i="46"/>
  <c r="H134" i="46"/>
  <c r="H133" i="46"/>
  <c r="H132" i="46"/>
  <c r="H131" i="46"/>
  <c r="H130" i="46"/>
  <c r="H129" i="46"/>
  <c r="H128" i="46"/>
  <c r="H127" i="46"/>
  <c r="H126" i="46"/>
  <c r="H125" i="46"/>
  <c r="H124" i="46"/>
  <c r="H123" i="46"/>
  <c r="H122" i="46"/>
  <c r="H121" i="46"/>
  <c r="H120" i="46"/>
  <c r="H119" i="46"/>
  <c r="H118" i="46"/>
  <c r="H117" i="46"/>
  <c r="H116" i="46"/>
  <c r="H115" i="46"/>
  <c r="H114" i="46"/>
  <c r="H113" i="46"/>
  <c r="H112" i="46"/>
  <c r="H111" i="46"/>
  <c r="H110" i="46"/>
  <c r="H109" i="46"/>
  <c r="H108" i="46"/>
  <c r="H107" i="46"/>
  <c r="H106" i="46"/>
  <c r="H105" i="46"/>
  <c r="H104" i="46"/>
  <c r="H103" i="46"/>
  <c r="H102" i="46"/>
  <c r="H101" i="46"/>
  <c r="H100" i="46"/>
  <c r="H99" i="46"/>
  <c r="H98" i="46"/>
  <c r="H97" i="46"/>
  <c r="H96" i="46"/>
  <c r="H95" i="46"/>
  <c r="H94" i="46"/>
  <c r="H93" i="46"/>
  <c r="H92" i="46"/>
  <c r="H91" i="46"/>
  <c r="H90" i="46"/>
  <c r="H89" i="46"/>
  <c r="H88" i="46"/>
  <c r="H87" i="46"/>
  <c r="H86" i="46"/>
  <c r="H85" i="46"/>
  <c r="H84" i="46"/>
  <c r="H83" i="46"/>
  <c r="H82" i="46"/>
  <c r="H81" i="46"/>
  <c r="H80" i="46"/>
  <c r="H79" i="46"/>
  <c r="H78" i="46"/>
  <c r="H77" i="46"/>
  <c r="H76" i="46"/>
  <c r="H75" i="46"/>
  <c r="H74" i="46"/>
  <c r="H73" i="46"/>
  <c r="H72" i="46"/>
  <c r="H71" i="46"/>
  <c r="H70" i="46"/>
  <c r="H69" i="46"/>
  <c r="H68" i="46"/>
  <c r="H67" i="46"/>
  <c r="H66" i="46"/>
  <c r="H65" i="46"/>
  <c r="H64" i="46"/>
  <c r="H63" i="46"/>
  <c r="H62" i="46"/>
  <c r="H61" i="46"/>
  <c r="H60" i="46"/>
  <c r="H59" i="46"/>
  <c r="H58" i="46"/>
  <c r="H57" i="46"/>
  <c r="H56" i="46"/>
  <c r="H55" i="46"/>
  <c r="H54" i="46"/>
  <c r="H53" i="46"/>
  <c r="H52" i="46"/>
  <c r="H51" i="46"/>
  <c r="H50" i="46"/>
  <c r="H49" i="46"/>
  <c r="H48" i="46"/>
  <c r="H47" i="46"/>
  <c r="H46" i="46"/>
  <c r="H45" i="46"/>
  <c r="H44" i="46"/>
  <c r="H43" i="46"/>
  <c r="H42" i="46"/>
  <c r="H41" i="46"/>
  <c r="H40" i="46"/>
  <c r="H39" i="46"/>
  <c r="H38" i="46"/>
  <c r="H37" i="46"/>
  <c r="H36" i="46"/>
  <c r="H35" i="46"/>
  <c r="H34" i="46"/>
  <c r="H33" i="46"/>
  <c r="H32" i="46"/>
  <c r="H31" i="46"/>
  <c r="H30" i="46"/>
  <c r="H29" i="46"/>
  <c r="H28" i="46"/>
  <c r="H27" i="46"/>
  <c r="H26" i="46"/>
  <c r="H25" i="46"/>
  <c r="H24" i="46"/>
  <c r="H23" i="46"/>
  <c r="H22" i="46"/>
  <c r="H21" i="46"/>
  <c r="H20" i="46"/>
  <c r="H19" i="46"/>
  <c r="H18" i="46"/>
  <c r="H17" i="46"/>
  <c r="H16" i="46"/>
  <c r="H15" i="46"/>
  <c r="H14" i="46"/>
  <c r="H13" i="46"/>
  <c r="H12" i="46"/>
  <c r="H11" i="46"/>
  <c r="H10" i="46"/>
  <c r="H9" i="46"/>
  <c r="H8" i="46"/>
  <c r="H7" i="46"/>
  <c r="H6" i="46"/>
  <c r="H5" i="46"/>
  <c r="H4" i="46"/>
  <c r="H3" i="46"/>
  <c r="G186" i="47"/>
  <c r="G185" i="47"/>
  <c r="G184" i="47"/>
  <c r="G183" i="47"/>
  <c r="G182" i="47"/>
  <c r="G181" i="47"/>
  <c r="G180" i="47"/>
  <c r="G179" i="47"/>
  <c r="G178" i="47"/>
  <c r="G177" i="47"/>
  <c r="G176" i="47"/>
  <c r="G175" i="47"/>
  <c r="G174" i="47"/>
  <c r="G173" i="47"/>
  <c r="G172" i="47"/>
  <c r="G171" i="47"/>
  <c r="G170" i="47"/>
  <c r="G169" i="47"/>
  <c r="G168" i="47"/>
  <c r="G167" i="47"/>
  <c r="G166" i="47"/>
  <c r="G165" i="47"/>
  <c r="G164" i="47"/>
  <c r="G163" i="47"/>
  <c r="G162" i="47"/>
  <c r="G161" i="47"/>
  <c r="G160" i="47"/>
  <c r="G159" i="47"/>
  <c r="G158" i="47"/>
  <c r="G157" i="47"/>
  <c r="G156" i="47"/>
  <c r="G155" i="47"/>
  <c r="G154" i="47"/>
  <c r="G153" i="47"/>
  <c r="G152" i="47"/>
  <c r="G151" i="47"/>
  <c r="G150" i="47"/>
  <c r="G149" i="47"/>
  <c r="G148" i="47"/>
  <c r="G147" i="47"/>
  <c r="G146" i="47"/>
  <c r="G145" i="47"/>
  <c r="G144" i="47"/>
  <c r="G143" i="47"/>
  <c r="G142" i="47"/>
  <c r="G141" i="47"/>
  <c r="G140" i="47"/>
  <c r="G139" i="47"/>
  <c r="G138" i="47"/>
  <c r="G137" i="47"/>
  <c r="G136" i="47"/>
  <c r="G135" i="47"/>
  <c r="G134" i="47"/>
  <c r="G133" i="47"/>
  <c r="G132" i="47"/>
  <c r="G131" i="47"/>
  <c r="G130" i="47"/>
  <c r="G129" i="47"/>
  <c r="G128" i="47"/>
  <c r="G127" i="47"/>
  <c r="G126" i="47"/>
  <c r="G125" i="47"/>
  <c r="G124" i="47"/>
  <c r="G123" i="47"/>
  <c r="G122" i="47"/>
  <c r="G121" i="47"/>
  <c r="G120" i="47"/>
  <c r="G119" i="47"/>
  <c r="G118" i="47"/>
  <c r="G117" i="47"/>
  <c r="G116" i="47"/>
  <c r="G115" i="47"/>
  <c r="G114" i="47"/>
  <c r="G113" i="47"/>
  <c r="G112" i="47"/>
  <c r="G111" i="47"/>
  <c r="G110" i="47"/>
  <c r="G109" i="47"/>
  <c r="G108" i="47"/>
  <c r="G107" i="47"/>
  <c r="G106" i="47"/>
  <c r="G105" i="47"/>
  <c r="G104" i="47"/>
  <c r="G103" i="47"/>
  <c r="G102" i="47"/>
  <c r="G101" i="47"/>
  <c r="G100" i="47"/>
  <c r="G99" i="47"/>
  <c r="G98" i="47"/>
  <c r="G97" i="47"/>
  <c r="G96" i="47"/>
  <c r="G95" i="47"/>
  <c r="G94" i="47"/>
  <c r="G93" i="47"/>
  <c r="G92" i="47"/>
  <c r="G91" i="47"/>
  <c r="G90" i="47"/>
  <c r="G89" i="47"/>
  <c r="G88" i="47"/>
  <c r="G87" i="47"/>
  <c r="G86" i="47"/>
  <c r="G85" i="47"/>
  <c r="G84" i="47"/>
  <c r="G83" i="47"/>
  <c r="G82" i="47"/>
  <c r="G81" i="47"/>
  <c r="G80" i="47"/>
  <c r="G79" i="47"/>
  <c r="G78" i="47"/>
  <c r="G77" i="47"/>
  <c r="G76" i="47"/>
  <c r="G75" i="47"/>
  <c r="G74" i="47"/>
  <c r="G73" i="47"/>
  <c r="G72" i="47"/>
  <c r="G71" i="47"/>
  <c r="G70" i="47"/>
  <c r="G69" i="47"/>
  <c r="G68" i="47"/>
  <c r="G67" i="47"/>
  <c r="G66" i="47"/>
  <c r="G65" i="47"/>
  <c r="G64" i="47"/>
  <c r="G63" i="47"/>
  <c r="G62" i="47"/>
  <c r="G61" i="47"/>
  <c r="G60" i="47"/>
  <c r="G59" i="47"/>
  <c r="G58" i="47"/>
  <c r="G57" i="47"/>
  <c r="G56" i="47"/>
  <c r="G55" i="47"/>
  <c r="G54" i="47"/>
  <c r="G53" i="47"/>
  <c r="G52" i="47"/>
  <c r="G51" i="47"/>
  <c r="G50" i="47"/>
  <c r="G49" i="47"/>
  <c r="G48" i="47"/>
  <c r="G47" i="47"/>
  <c r="G46" i="47"/>
  <c r="G45" i="47"/>
  <c r="G44" i="47"/>
  <c r="G43" i="47"/>
  <c r="G42" i="47"/>
  <c r="G41" i="47"/>
  <c r="G40" i="47"/>
  <c r="G39" i="47"/>
  <c r="G38" i="47"/>
  <c r="G37" i="47"/>
  <c r="G36" i="47"/>
  <c r="G35" i="47"/>
  <c r="G34" i="47"/>
  <c r="G33" i="47"/>
  <c r="G32" i="47"/>
  <c r="G31" i="47"/>
  <c r="G30" i="47"/>
  <c r="G29" i="47"/>
  <c r="G28" i="47"/>
  <c r="G27" i="47"/>
  <c r="G26" i="47"/>
  <c r="G25" i="47"/>
  <c r="G24" i="47"/>
  <c r="G23" i="47"/>
  <c r="G22" i="47"/>
  <c r="G21" i="47"/>
  <c r="G20" i="47"/>
  <c r="G19" i="47"/>
  <c r="G18" i="47"/>
  <c r="G17" i="47"/>
  <c r="G16" i="47"/>
  <c r="G15" i="47"/>
  <c r="G14" i="47"/>
  <c r="G13" i="47"/>
  <c r="G12" i="47"/>
  <c r="G11" i="47"/>
  <c r="G10" i="47"/>
  <c r="G9" i="47"/>
  <c r="G8" i="47"/>
  <c r="G7" i="47"/>
  <c r="G6" i="47"/>
  <c r="G5" i="47"/>
  <c r="G4" i="47"/>
  <c r="G3" i="47"/>
  <c r="G187" i="47" l="1"/>
  <c r="K8" i="29" s="1"/>
  <c r="K10" i="29" s="1"/>
  <c r="G11" i="29" s="1"/>
  <c r="H181" i="46"/>
  <c r="K14" i="29" s="1"/>
  <c r="K15" i="29" s="1"/>
</calcChain>
</file>

<file path=xl/sharedStrings.xml><?xml version="1.0" encoding="utf-8"?>
<sst xmlns="http://schemas.openxmlformats.org/spreadsheetml/2006/main" count="2331" uniqueCount="1257">
  <si>
    <t>　</t>
    <phoneticPr fontId="2"/>
  </si>
  <si>
    <t>市立福知山市民病院</t>
    <rPh sb="0" eb="2">
      <t>シリツ</t>
    </rPh>
    <rPh sb="2" eb="5">
      <t>フクチヤマ</t>
    </rPh>
    <rPh sb="5" eb="7">
      <t>シミン</t>
    </rPh>
    <rPh sb="7" eb="9">
      <t>ビョウイン</t>
    </rPh>
    <phoneticPr fontId="2"/>
  </si>
  <si>
    <t>品　　　　　名</t>
    <rPh sb="0" eb="7">
      <t>ヒンメイ</t>
    </rPh>
    <phoneticPr fontId="2"/>
  </si>
  <si>
    <t>入　　　　札　　　　書</t>
    <rPh sb="0" eb="1">
      <t>ニュウ</t>
    </rPh>
    <rPh sb="5" eb="6">
      <t>サツ</t>
    </rPh>
    <rPh sb="10" eb="11">
      <t>ショ</t>
    </rPh>
    <phoneticPr fontId="2"/>
  </si>
  <si>
    <t>内       訳</t>
    <rPh sb="0" eb="1">
      <t>ウチ</t>
    </rPh>
    <rPh sb="8" eb="9">
      <t>ヤク</t>
    </rPh>
    <phoneticPr fontId="2"/>
  </si>
  <si>
    <t>　　　　福知山市病院事業管理者　　様</t>
    <rPh sb="4" eb="6">
      <t>フクチ</t>
    </rPh>
    <rPh sb="6" eb="7">
      <t>ヤマ</t>
    </rPh>
    <rPh sb="7" eb="8">
      <t>シ</t>
    </rPh>
    <rPh sb="8" eb="10">
      <t>ビョウイン</t>
    </rPh>
    <rPh sb="10" eb="12">
      <t>ジギョウ</t>
    </rPh>
    <rPh sb="12" eb="15">
      <t>カンリシャ</t>
    </rPh>
    <rPh sb="17" eb="18">
      <t>サマ</t>
    </rPh>
    <phoneticPr fontId="2"/>
  </si>
  <si>
    <t>住　　　　　　所</t>
    <rPh sb="0" eb="1">
      <t>ジュウ</t>
    </rPh>
    <rPh sb="7" eb="8">
      <t>ショ</t>
    </rPh>
    <phoneticPr fontId="2"/>
  </si>
  <si>
    <t>氏名又は名称</t>
    <rPh sb="0" eb="2">
      <t>シメイ</t>
    </rPh>
    <rPh sb="2" eb="3">
      <t>マタ</t>
    </rPh>
    <rPh sb="4" eb="6">
      <t>メイショウ</t>
    </rPh>
    <phoneticPr fontId="2"/>
  </si>
  <si>
    <t>納入期限</t>
    <rPh sb="0" eb="2">
      <t>ノウニュウ</t>
    </rPh>
    <rPh sb="2" eb="4">
      <t>キゲン</t>
    </rPh>
    <phoneticPr fontId="2"/>
  </si>
  <si>
    <t>規　格　・　品　質</t>
    <rPh sb="0" eb="1">
      <t>タダシ</t>
    </rPh>
    <rPh sb="2" eb="3">
      <t>カク</t>
    </rPh>
    <rPh sb="6" eb="7">
      <t>シナ</t>
    </rPh>
    <rPh sb="8" eb="9">
      <t>シツ</t>
    </rPh>
    <phoneticPr fontId="2"/>
  </si>
  <si>
    <t>数量</t>
    <rPh sb="0" eb="2">
      <t>スウリョウ</t>
    </rPh>
    <phoneticPr fontId="2"/>
  </si>
  <si>
    <t>納 入 場 所</t>
    <rPh sb="0" eb="1">
      <t>オサム</t>
    </rPh>
    <rPh sb="2" eb="3">
      <t>イ</t>
    </rPh>
    <rPh sb="4" eb="5">
      <t>バ</t>
    </rPh>
    <rPh sb="6" eb="7">
      <t>ショ</t>
    </rPh>
    <phoneticPr fontId="2"/>
  </si>
  <si>
    <t>　</t>
    <phoneticPr fontId="2"/>
  </si>
  <si>
    <t>金　　額</t>
    <rPh sb="0" eb="1">
      <t>キン</t>
    </rPh>
    <rPh sb="3" eb="4">
      <t>ガク</t>
    </rPh>
    <phoneticPr fontId="2"/>
  </si>
  <si>
    <t>単　価</t>
    <rPh sb="0" eb="1">
      <t>タン</t>
    </rPh>
    <rPh sb="2" eb="3">
      <t>アタイ</t>
    </rPh>
    <phoneticPr fontId="2"/>
  </si>
  <si>
    <t>単
位</t>
    <rPh sb="0" eb="1">
      <t>タン</t>
    </rPh>
    <rPh sb="2" eb="3">
      <t>イ</t>
    </rPh>
    <phoneticPr fontId="2"/>
  </si>
  <si>
    <t>メーカー</t>
    <phoneticPr fontId="2"/>
  </si>
  <si>
    <t>円</t>
    <rPh sb="0" eb="1">
      <t>エン</t>
    </rPh>
    <phoneticPr fontId="2"/>
  </si>
  <si>
    <t>入札条件および福知山市財務規則を承諾のうえ、上記のとおり入札いたします。</t>
    <rPh sb="0" eb="2">
      <t>ニュウサツ</t>
    </rPh>
    <rPh sb="2" eb="4">
      <t>ジョウケン</t>
    </rPh>
    <rPh sb="7" eb="11">
      <t>フクチヤマシ</t>
    </rPh>
    <rPh sb="11" eb="13">
      <t>ザイム</t>
    </rPh>
    <rPh sb="13" eb="15">
      <t>キソク</t>
    </rPh>
    <rPh sb="16" eb="18">
      <t>ショウダク</t>
    </rPh>
    <rPh sb="22" eb="24">
      <t>ジョウキ</t>
    </rPh>
    <rPh sb="28" eb="30">
      <t>ニュウサツ</t>
    </rPh>
    <phoneticPr fontId="2"/>
  </si>
  <si>
    <t>令和　　年　　月　　日</t>
    <rPh sb="0" eb="2">
      <t>レイワ</t>
    </rPh>
    <rPh sb="4" eb="5">
      <t>トシ</t>
    </rPh>
    <rPh sb="7" eb="8">
      <t>ツキ</t>
    </rPh>
    <rPh sb="10" eb="11">
      <t>ヒ</t>
    </rPh>
    <phoneticPr fontId="2"/>
  </si>
  <si>
    <t>No</t>
    <phoneticPr fontId="14"/>
  </si>
  <si>
    <t>院内
 /院外</t>
    <rPh sb="0" eb="2">
      <t>インナイ</t>
    </rPh>
    <rPh sb="5" eb="7">
      <t>インガイ</t>
    </rPh>
    <phoneticPr fontId="14"/>
  </si>
  <si>
    <t>項目名</t>
  </si>
  <si>
    <t>保険名称</t>
    <rPh sb="0" eb="2">
      <t>ホケン</t>
    </rPh>
    <rPh sb="2" eb="4">
      <t>メイショウ</t>
    </rPh>
    <phoneticPr fontId="14"/>
  </si>
  <si>
    <t>保険点数</t>
  </si>
  <si>
    <t>見積単価</t>
    <rPh sb="0" eb="2">
      <t>ミツモリ</t>
    </rPh>
    <rPh sb="2" eb="4">
      <t>タンカ</t>
    </rPh>
    <phoneticPr fontId="14"/>
  </si>
  <si>
    <t>年間
見込数</t>
    <rPh sb="0" eb="2">
      <t>ネンカン</t>
    </rPh>
    <rPh sb="3" eb="5">
      <t>ミコ</t>
    </rPh>
    <rPh sb="5" eb="6">
      <t>スウ</t>
    </rPh>
    <phoneticPr fontId="14"/>
  </si>
  <si>
    <t>保険収入
金額(円)</t>
    <rPh sb="0" eb="2">
      <t>ホケン</t>
    </rPh>
    <rPh sb="2" eb="4">
      <t>シュウニュウ</t>
    </rPh>
    <rPh sb="5" eb="7">
      <t>キンガク</t>
    </rPh>
    <rPh sb="8" eb="9">
      <t>エン</t>
    </rPh>
    <phoneticPr fontId="14"/>
  </si>
  <si>
    <t>支出見込額</t>
    <rPh sb="0" eb="2">
      <t>シシュツ</t>
    </rPh>
    <rPh sb="2" eb="4">
      <t>ミコミ</t>
    </rPh>
    <rPh sb="4" eb="5">
      <t>キンガク</t>
    </rPh>
    <phoneticPr fontId="14"/>
  </si>
  <si>
    <t>院内</t>
    <rPh sb="0" eb="2">
      <t>インナイ</t>
    </rPh>
    <phoneticPr fontId="14"/>
  </si>
  <si>
    <t>尿一般</t>
    <rPh sb="0" eb="3">
      <t>ニョウイッパン</t>
    </rPh>
    <phoneticPr fontId="18"/>
  </si>
  <si>
    <t>尿中一般物質定性半定量検査</t>
    <phoneticPr fontId="17"/>
  </si>
  <si>
    <t>蛋白定量－尿</t>
  </si>
  <si>
    <t>尿蛋白　　　　　　　　　　　　　　　　　　　　　　　　　　　　　　　　　　　　　</t>
    <phoneticPr fontId="17"/>
  </si>
  <si>
    <t>糖定量－尿</t>
  </si>
  <si>
    <t>尿グルコース　　　　　　　　　　　　　　　　　　　　　　　　　　　　　　　　　　</t>
    <phoneticPr fontId="17"/>
  </si>
  <si>
    <t>アミラ－ゼ－尿</t>
  </si>
  <si>
    <t>アミラーゼ（尿）　　　　　　　　　　　　　　　　　　　　　　　　　　　　　　　　</t>
    <phoneticPr fontId="17"/>
  </si>
  <si>
    <t>尿酸（ＵＡ）－尿</t>
  </si>
  <si>
    <t>ＵＡ（尿）　　　　　　　　　　　　　　　　　　　　　　　　　　　　　　　　　　　</t>
    <phoneticPr fontId="17"/>
  </si>
  <si>
    <t>尿素窒素－尿</t>
  </si>
  <si>
    <t>ＢＵＮ（尿）　　　　　　　　　　　　　　　　　　　　　　　　　　　　　　　　　　</t>
    <phoneticPr fontId="17"/>
  </si>
  <si>
    <t>クレアチニン－尿</t>
  </si>
  <si>
    <t>クレアチニン（尿）　　　　　　　　　　　　　　　　　　　　　　　　　　　　　　　</t>
    <phoneticPr fontId="17"/>
  </si>
  <si>
    <t>Ｎａ－尿</t>
  </si>
  <si>
    <t>ナトリウム及びクロール（尿）　　　　　　　　　　　　　　　　　　　　　　　　　　</t>
    <phoneticPr fontId="17"/>
  </si>
  <si>
    <t>Ｋ－尿</t>
  </si>
  <si>
    <t>カリウム（尿）　　　　　　　　　　　　　　　　　　　　　　　　　　　　　　　　　</t>
    <phoneticPr fontId="17"/>
  </si>
  <si>
    <t>Ｃｌ－尿</t>
  </si>
  <si>
    <t>Ｃａ－尿</t>
  </si>
  <si>
    <t>カルシウム（尿）　　　　　　　　　　　　　　　　　　　　　　　　　　　　　　　　</t>
    <phoneticPr fontId="17"/>
  </si>
  <si>
    <t>ＩＰ－尿</t>
  </si>
  <si>
    <t>無機リン及びリン酸　　　　　　　　　　　　　　　　　　　　　　　　　　　　　　　</t>
    <phoneticPr fontId="17"/>
  </si>
  <si>
    <t>浸透圧－尿</t>
  </si>
  <si>
    <t>尿浸透圧　　　　　　　　　　　　　　　　　　　　　　　　　　　　　　　　　　　　</t>
    <phoneticPr fontId="17"/>
  </si>
  <si>
    <t>ＣＥＡ</t>
  </si>
  <si>
    <t>ＣＥＡ　　　　　　　　　　　　　　　　　　　　　　　　　　　　　　　　　　　　　</t>
    <phoneticPr fontId="17"/>
  </si>
  <si>
    <t>ＡＦＰ</t>
  </si>
  <si>
    <t>ＡＦＰ　　　　　　　　　　　　　　　　　　　　　　　　　　　　　　　　　　　　　</t>
    <phoneticPr fontId="17"/>
  </si>
  <si>
    <t>ｐＨ－精液</t>
  </si>
  <si>
    <t>精液一般検査</t>
    <phoneticPr fontId="17"/>
  </si>
  <si>
    <t>虫卵／集卵法</t>
  </si>
  <si>
    <t>虫卵検出（集卵法）（糞便）　　　　　　　　　　　　　　　　　　　　　　　　　　　</t>
    <phoneticPr fontId="17"/>
  </si>
  <si>
    <t>キサントクロミー</t>
  </si>
  <si>
    <t>髄液一般検査　　　　　　　　　　　　　　　　　　　　　　　　　　　　　　　　　　</t>
    <phoneticPr fontId="17"/>
  </si>
  <si>
    <t>蛋白定量－髄液</t>
  </si>
  <si>
    <t>ＴＰ　　　　　　　　　　　　　　　　　　　　　　　　　　　　　　　　　　　　　　</t>
    <phoneticPr fontId="17"/>
  </si>
  <si>
    <t>糖定量－髄液</t>
  </si>
  <si>
    <t>グルコース（髄液）　　　　　　　　　　　　　　　　　　　　　　　　　　　　　　　</t>
  </si>
  <si>
    <t>Ｃｌ－髄液</t>
  </si>
  <si>
    <t>クロール（髄液）　　　　　　　　　　　　　　　　　　　　　　　　　　　　　　　　</t>
  </si>
  <si>
    <t>リバルタ－穿刺液</t>
  </si>
  <si>
    <t>胸水・腹水採取（簡単な液検査を含む。）</t>
  </si>
  <si>
    <t>糖定量－その他</t>
  </si>
  <si>
    <t>グルコース　　　　　　　　　　　　　　　　　　　　　　　　　　　　　　　　　　　</t>
  </si>
  <si>
    <t>末梢血液一般</t>
    <rPh sb="0" eb="4">
      <t>マッショウケツエキ</t>
    </rPh>
    <rPh sb="4" eb="6">
      <t>イッパン</t>
    </rPh>
    <phoneticPr fontId="18"/>
  </si>
  <si>
    <t>末梢血液一般検査　　　　　　　　　　　　　　　　　　　　　　　　　　　　　　　　</t>
  </si>
  <si>
    <t>網状赤血球数</t>
  </si>
  <si>
    <t>レチクロ　　　　　　　　　　　　　　　　　　　　　　　　　　　　　　　　　　　　</t>
  </si>
  <si>
    <t>白血球像</t>
  </si>
  <si>
    <t>末梢血液像（自動機械法）　　　　　　　　　　　　　　　　　　　　　　　　　　　　</t>
  </si>
  <si>
    <t>骨髄像</t>
  </si>
  <si>
    <t>骨髄像　　　　　　　　　　　　　　　　　　　　　　　　　　　　　　　　　　　　　</t>
  </si>
  <si>
    <t>ＡＬＰ染色</t>
  </si>
  <si>
    <t>特殊染色加算（末梢血液像（鏡検法）・アルカリホスファターゼ染色）　　　　　　　　</t>
  </si>
  <si>
    <t>赤沈</t>
  </si>
  <si>
    <t>赤血球沈降速度（ＥＳＲ）</t>
  </si>
  <si>
    <t>ＰＴ</t>
  </si>
  <si>
    <t>ＰＴ　　　　　　　　　　　　　　　　　　　　　　　　　　　　　　　　　　　　　　</t>
  </si>
  <si>
    <t>ＡＰＴＴ</t>
  </si>
  <si>
    <t>ＡＰＴＴ　　　　　　　　　　　　　　　　　　　　　　　　　　　　　　　　　　　　</t>
  </si>
  <si>
    <t>Ｆｉｂ定量</t>
  </si>
  <si>
    <t>フィブリノゲン定量　　　　　　　　　　　　　　　　　　　　　　　　　　　　　　　</t>
  </si>
  <si>
    <t>ＦＤＰ定量－血液</t>
  </si>
  <si>
    <t>ＦＤＰ定量　　　　　　　　　　　　　　　　　　　　　　　　　　　　　　　　　　　</t>
  </si>
  <si>
    <t>ＡＴ活性</t>
  </si>
  <si>
    <t>ＡＴ活性　　　　　　　　　　　　　　　　　　　　　　　　　　　　　　　　　　　　</t>
  </si>
  <si>
    <t>バルプロ酸</t>
  </si>
  <si>
    <t>血中薬物濃度</t>
    <rPh sb="0" eb="6">
      <t>ケッチュウヤクブツノウド</t>
    </rPh>
    <phoneticPr fontId="18"/>
  </si>
  <si>
    <t>ＴＰ</t>
  </si>
  <si>
    <t>ＴＰ　　　　　　　　　　　　　　　　　　　　　　　　　　　　　　　　　　　　　　</t>
  </si>
  <si>
    <t>アルブミン</t>
  </si>
  <si>
    <t>ＵＡ</t>
  </si>
  <si>
    <t>ＵＡ　　　　　　　　　　　　　　　　　　　　　　　　　　　　　　　　　　　　　　</t>
  </si>
  <si>
    <t>尿素窒素</t>
  </si>
  <si>
    <t>ＢＵＮ　　　　　　　　　　　　　　　　　　　　　　　　　　　　　　　　　　　　　</t>
  </si>
  <si>
    <t>ＬＤＬ－Ｃ</t>
  </si>
  <si>
    <t>ＬＤＬ－コレステロール　　　　　　　　　　　　　　　　　　　　　　　　　　　　　</t>
  </si>
  <si>
    <t>クレアチニン</t>
  </si>
  <si>
    <t>クレアチニン　　　　　　　　　　　　　　　　　　　　　　　　　　　　　　　　　　</t>
  </si>
  <si>
    <t>Ｎａ</t>
  </si>
  <si>
    <t>ナトリウム及びクロール　　　　　　　　　　　　　　　　　　　　　　　　　　　　　</t>
  </si>
  <si>
    <t>Ｋ</t>
  </si>
  <si>
    <t>カリウム　　　　　　　　　　　　　　　　　　　　　　　　　　　　　　　　　　　　</t>
  </si>
  <si>
    <t>Ｃａ</t>
  </si>
  <si>
    <t>カルシウム　　　　　　　　　　　　　　　　　　　　　　　　　　　　　　　　　　　</t>
  </si>
  <si>
    <t>ＩＰ</t>
  </si>
  <si>
    <t>無機リン及びリン酸　　　　　　　　　　　　　　　　　　　　　　　　　　　　　　　</t>
  </si>
  <si>
    <t>Ｍｇ</t>
  </si>
  <si>
    <t>マグネシウム　　　　　　　　　　　　　　　　　　　　　　　　　　　　　　　　　　</t>
  </si>
  <si>
    <t>Ｆｅ</t>
  </si>
  <si>
    <t>Ｆｅ　　　　　　　　　　　　　　　　　　　　　　　　　　　　　　　　　　　　　　</t>
  </si>
  <si>
    <t>ＵＩＢＣ／比色法</t>
  </si>
  <si>
    <t>ＵＩＢＣ（比色法）　　　　　　　　　　　　　　　　　　　　　　　　　　　　　　　</t>
  </si>
  <si>
    <t>浸透圧－血清</t>
  </si>
  <si>
    <t>血液浸透圧　　　　　　　　　　　　　　　　　　　　　　　　　　　　　　　　　　　</t>
  </si>
  <si>
    <t>総コレステロ－ル</t>
  </si>
  <si>
    <t>Ｔｃｈｏ　　　　　　　　　　　　　　　　　　　　　　　　　　　　　　　　　　　　</t>
  </si>
  <si>
    <t>中性脂肪</t>
  </si>
  <si>
    <t>ＴＧ　　　　　　　　　　　　　　　　　　　　　　　　　　　　　　　　　　　　　　</t>
  </si>
  <si>
    <t>ＨＤＬ－Ｃ</t>
  </si>
  <si>
    <t>ＨＤＬ－コレステロール　　　　　　　　　　　　　　　　　　　　　　　　　　　　　</t>
  </si>
  <si>
    <t>Ｔ－Ｂｉｌ</t>
  </si>
  <si>
    <t>ＢＩＬ／総　　　　　　　　　　　　　　　　　　　　　　　　　　　　　　　　　　　</t>
  </si>
  <si>
    <t>Ｄ－Ｂｉｌ</t>
  </si>
  <si>
    <t>ＢＩＬ／直　　　　　　　　　　　　　　　　　　　　　　　　　　　　　　　　　　　</t>
  </si>
  <si>
    <t>ＡＳＴ</t>
  </si>
  <si>
    <t>ＡＳＴ　　　　　　　　　　　　　　　　　　　　　　　　　　　　　　　　　　　　　</t>
  </si>
  <si>
    <t>ＡＬＴ</t>
  </si>
  <si>
    <t>ＡＬＴ　　　　　　　　　　　　　　　　　　　　　　　　　　　　　　　　　　　　　</t>
  </si>
  <si>
    <t>γ－ＧＴ</t>
  </si>
  <si>
    <t>γ－ＧＴ　　　　　　　　　　　　　　　　　　　　　　　　　　　　　　　　　　　　</t>
  </si>
  <si>
    <t>ＬＡＰ</t>
  </si>
  <si>
    <t>ＬＡＰ　　　　　　　　　　　　　　　　　　　　　　　　　　　　　　　　　　　　　</t>
  </si>
  <si>
    <t>ＣｈＥ</t>
  </si>
  <si>
    <t>ＣｈＥ　　　　　　　　　　　　　　　　　　　　　　　　　　　　　　　　　　　　　</t>
  </si>
  <si>
    <t>ＣＫ</t>
  </si>
  <si>
    <t>ＣＫ　　　　　　　　　　　　　　　　　　　　　　　　　　　　　　　　　　　　　　</t>
  </si>
  <si>
    <t>アミラーゼ</t>
  </si>
  <si>
    <t>Ａｍｙ　　　　　　　　　　　　　　　　　　　　　　　　　　　　　　　　　　　　　</t>
  </si>
  <si>
    <t>血糖（空腹時）</t>
  </si>
  <si>
    <t>血清血糖</t>
  </si>
  <si>
    <t>ＩＣＧ　停滞率</t>
  </si>
  <si>
    <t>肝機能テスト（ＩＣＧ１回・２回法）　　　　　　　　　　　　　　　　　　　　　　　</t>
  </si>
  <si>
    <t>シクロスポリン</t>
  </si>
  <si>
    <t>ＣＲＰ／ＬＡ</t>
  </si>
  <si>
    <t>ＣＲＰ　　　　　　　　　　　　　　　　　　　　　　　　　　　　　　　　　　　　　</t>
  </si>
  <si>
    <t>ジゴキシン</t>
  </si>
  <si>
    <t>フェニトイン</t>
  </si>
  <si>
    <t>フェノバル</t>
  </si>
  <si>
    <t>カルバマゼピン</t>
  </si>
  <si>
    <t>ＡＳＯ定量</t>
  </si>
  <si>
    <t>ＡＳＯ定量　　　　　　　　　　　　　　　　　　　　　　　　　　　　　　　　　　　</t>
  </si>
  <si>
    <t>ＨＢｓ抗原　精密</t>
    <rPh sb="6" eb="8">
      <t>セイミツ</t>
    </rPh>
    <phoneticPr fontId="18"/>
  </si>
  <si>
    <t>ＨＢｓ抗原　　　　　　　　　　　　　　　　　　　　　　　　　　　　　　　　　　　</t>
  </si>
  <si>
    <t>ＨＢｓ抗体　精密</t>
    <rPh sb="6" eb="8">
      <t>セイミツ</t>
    </rPh>
    <phoneticPr fontId="18"/>
  </si>
  <si>
    <t>ＨＢｓ抗体　　　　　　　　　　　　　　　　　　　　　　　　　　　　　　　　　　　</t>
  </si>
  <si>
    <t>ＣＡ１９－９／Ｃ</t>
  </si>
  <si>
    <t>ＣＡ１９－９　　　　　　　　　　　　　　　　　　　　　　　　　　　　　　　　　　</t>
  </si>
  <si>
    <t>Ｉｇ－Ｇ</t>
  </si>
  <si>
    <t>ＩｇＧ　　　　　　　　　　　　　　　　　　　　　　　　　　　　　　　　　　　　　</t>
  </si>
  <si>
    <t>Ｉｇ－Ａ</t>
  </si>
  <si>
    <t>ＩｇＡ　　　　　　　　　　　　　　　　　　　　　　　　　　　　　　　　　　　　　</t>
  </si>
  <si>
    <t>Ｉｇ－Ｍ</t>
  </si>
  <si>
    <t>ＩｇＭ　　　　　　　　　　　　　　　　　　　　　　　　　　　　　　　　　　　　　</t>
  </si>
  <si>
    <t>Ｐ－ＡＭＹ</t>
  </si>
  <si>
    <t>アミラーゼアイソザイム　　　　　　　　　　　　　　　　　　　　　　　　　　　　　</t>
  </si>
  <si>
    <t>ＣＫＭＢ</t>
  </si>
  <si>
    <t>ＣＫアイソザイム</t>
  </si>
  <si>
    <t>フェリチン定量</t>
  </si>
  <si>
    <t>フェリチン定量　　　　　　　　　　　　　　　　　　　　　　　　　　　　　　　　　</t>
  </si>
  <si>
    <t>血液型　ＡＢＯ式</t>
  </si>
  <si>
    <t>ＡＢＯ　　　　　　　　　　　　　　　　　　　　　　　　　　　　　　　　　　　　　</t>
  </si>
  <si>
    <t>血型Ｒｈ－Ｄ式</t>
  </si>
  <si>
    <t>Ｒｈ（Ｄ）　　　　　　　　　　　　　　　　　　　　　　　　　　　　　　　　　　　</t>
  </si>
  <si>
    <t>ＲＰＲ／定性</t>
  </si>
  <si>
    <t>ＳＴＳ定性　　　　　　　　　　　　　　　　　　　　　　　　　　　　　　　　　　　</t>
  </si>
  <si>
    <t>不規則抗体</t>
  </si>
  <si>
    <t>不規則抗体　　　　　　　　　　　　　　　　　　　　　　　　　　　　　　　　　　　</t>
  </si>
  <si>
    <t>ク－ムス／直接</t>
  </si>
  <si>
    <t>Ｃｏｏｍｂｓ試験（直接）　　　　　　　　　　　　　　　　　　　　　　　　　　　　</t>
  </si>
  <si>
    <t>ク－ムス／間接</t>
  </si>
  <si>
    <t>Ｃｏｏｍｂｓ試験（間接）　　　　　　　　　　　　　　　　　　　　　　　　　　　　</t>
  </si>
  <si>
    <t>ＴＰ抗体定性</t>
  </si>
  <si>
    <t>梅毒トレポネーマ抗体定性　　　　　　　　　　　　　　　　　　　　　　　　　　　　</t>
  </si>
  <si>
    <t>妊娠反応</t>
  </si>
  <si>
    <t>ヒト絨毛性ゴナドトロピン（ＨＣＧ）定性</t>
  </si>
  <si>
    <t>アデノウィルス</t>
  </si>
  <si>
    <t>アデノウイルス抗原定性（糞便を除く。）</t>
  </si>
  <si>
    <t>Ａｌｂ／Ｃｒｅ尿</t>
  </si>
  <si>
    <t>アルブミン定量（尿）　　　　　　　　　　　　　　　　　　　　　　　　　　　　　　</t>
  </si>
  <si>
    <t>ＮＶ抗原</t>
  </si>
  <si>
    <t>ノロウイルス抗原定性</t>
  </si>
  <si>
    <t>アンモニア</t>
  </si>
  <si>
    <t>アンモニア　　　　　　　　　　　　　　　　　　　　　　　　　　　　　　　　　　　</t>
  </si>
  <si>
    <t>蛋白定量－その他</t>
  </si>
  <si>
    <t>色調－その他</t>
  </si>
  <si>
    <t>胃液又は十二指腸液一般検査</t>
  </si>
  <si>
    <t>混濁－その他</t>
  </si>
  <si>
    <t>尿酸結晶の有無</t>
  </si>
  <si>
    <t>関節液検査　　　　　　　　　　　　　　　　　　　　　　　　　　　　　　　　　　　</t>
  </si>
  <si>
    <t>比重－その他</t>
  </si>
  <si>
    <t>沈渣－尿</t>
  </si>
  <si>
    <t>尿沈渣（フローサイトメトリー法）</t>
  </si>
  <si>
    <t>ＢＮＰ</t>
  </si>
  <si>
    <t>ＢＮＰ　　　　　　　　　　　　　　　　　　　　　　　　　　　　　　　　　　　　　</t>
  </si>
  <si>
    <t>血糖　前</t>
  </si>
  <si>
    <t>血糖　３０分</t>
  </si>
  <si>
    <t>血糖　６０分</t>
  </si>
  <si>
    <t>血糖　９０分</t>
  </si>
  <si>
    <t>血糖　１２０分</t>
  </si>
  <si>
    <t>血糖　１８０分</t>
  </si>
  <si>
    <t>便中Ｈｂ</t>
  </si>
  <si>
    <t>糞便中ヘモグロビン定性　　　　　　　　　　　　　　　　　　　　　　　　　　　　　</t>
  </si>
  <si>
    <t>ＴＰ（大江分院）</t>
  </si>
  <si>
    <t>アルブミン（大江分院）</t>
  </si>
  <si>
    <t>ＢＵＮ（大江分院）</t>
  </si>
  <si>
    <t>クレアチニン（大江分院）</t>
  </si>
  <si>
    <t>Ｔ－ＣＨＯ（大江分院）</t>
  </si>
  <si>
    <t>ＴＧ（大江分院）</t>
  </si>
  <si>
    <t>血糖（大江分院）</t>
  </si>
  <si>
    <t>Ｔ－Ｂｉｌ（大江分院）</t>
  </si>
  <si>
    <t>ＡＳＴ（大江分院）</t>
  </si>
  <si>
    <t>ＡＬＴ（大江分院）</t>
  </si>
  <si>
    <t>ＣＫ（大江分院）</t>
  </si>
  <si>
    <t>アミラーゼ（大江分院）</t>
  </si>
  <si>
    <t>ＬＤ（大江分院）</t>
  </si>
  <si>
    <t>ＬＤ　　　　　　　　　　　　　　　　　　　　　　　　　　　　　　　　　　　　　　</t>
  </si>
  <si>
    <t>Ｎａ（大江分院）</t>
  </si>
  <si>
    <t>Ｋ（大江分院）</t>
  </si>
  <si>
    <t>ＣＲＰ（大江分院）</t>
  </si>
  <si>
    <t>Ｄダイマ－</t>
  </si>
  <si>
    <t>Ｄダイマー　　　　　　　　　　　　　　　　　　　　　　　　　　　　　　　　　　　</t>
  </si>
  <si>
    <t>Ａ１Ｃ／ＮＧＳＰ</t>
  </si>
  <si>
    <t>ＨｂＡ１ｃ　　　　　　　　　　　　　　　　　　　　　　　　　　　　　　　　　　　</t>
  </si>
  <si>
    <t>．Ｈ－ＦＡＢＰ</t>
  </si>
  <si>
    <t>心臓由来脂肪酸結合蛋白（Ｈ－ＦＡＢＰ）定性</t>
  </si>
  <si>
    <t>ＨＣＶ抗体３ｒｄ</t>
  </si>
  <si>
    <t>ＨＣＶ抗体定性・定量　　　　　　　　　　　　　　　　　　　　　　　　　　　　　　</t>
  </si>
  <si>
    <t>高感度ＣＲＰ</t>
  </si>
  <si>
    <t>インフルＡＢ</t>
  </si>
  <si>
    <t>インフルエンザウイルス抗原定性</t>
  </si>
  <si>
    <t>ＰＳＡ</t>
  </si>
  <si>
    <t>ＰＳＡ　　　　　　　　　　　　　　　　　　　　　　　　　　　　　　　　　　　　　</t>
  </si>
  <si>
    <t>ＲＳウイルス</t>
  </si>
  <si>
    <t>ＲＳウイルス抗原定性</t>
  </si>
  <si>
    <t>ＴＳＨ／ＥＣＬ</t>
  </si>
  <si>
    <t>ＴＳＨ　　　　　　　　　　　　　　　　　　　　　　　　　　　　　　　　　　　　　</t>
  </si>
  <si>
    <t>ロタ抗原定性－便</t>
  </si>
  <si>
    <t>ロタウイルス抗原定性（糞便）　　　　　　　　　　　　　　　　　　　　　　　　　　</t>
  </si>
  <si>
    <t>アデノ抗原－便</t>
  </si>
  <si>
    <t>アデノウイルス抗原定性（糞便）　　　　　　　　　　　　　　　　　　　　　　　　　</t>
  </si>
  <si>
    <t>ＨＩＶ抗原抗体</t>
  </si>
  <si>
    <t>ＨＩＶ－１、２抗原・抗体同時測定定量　　　　　　　　　　　　　　　　　　　　　　</t>
  </si>
  <si>
    <t>ＰＣＴ定量</t>
  </si>
  <si>
    <t>ＰＣＴ定量　　　　　　　　　　　　　　　　　　　　　　　　　　　　　　　　　　　</t>
  </si>
  <si>
    <t>肺炎球菌莢膜抗原</t>
  </si>
  <si>
    <t>肺炎球菌莢膜抗原定性（尿）　　　　　　　　　　　　　　　　　　　　　　　　　　　</t>
  </si>
  <si>
    <t>ＬＤ－その他</t>
  </si>
  <si>
    <t>ピロリン酸Ｃａ結</t>
  </si>
  <si>
    <t>ＦＴ３</t>
  </si>
  <si>
    <t>ＦＴ３　　　　　　　　　　　　　　　　　　　　　　　　　　　　　　　　　　　　　</t>
  </si>
  <si>
    <t>ＦＴ４</t>
  </si>
  <si>
    <t>ＦＴ４　　　　　　　　　　　　　　　　　　　　　　　　　　　　　　　　　　　　　</t>
  </si>
  <si>
    <t>バンコマイシン</t>
  </si>
  <si>
    <t>Ａ群溶連菌</t>
  </si>
  <si>
    <t>Ａ群β溶連菌迅速試験定性</t>
  </si>
  <si>
    <t>ｈＭＰＶ抗原</t>
  </si>
  <si>
    <t>ヒトメタニューモウイルス抗原定性</t>
  </si>
  <si>
    <t>精子濃度－精液</t>
  </si>
  <si>
    <t>精液一般検査　　　　　　　　　　　　　　　　　　　　　　　　　　　　　　　　　　</t>
  </si>
  <si>
    <t>ＡＬＰ</t>
  </si>
  <si>
    <t>ＡＬＰ　　　　　　　　　　　　　　　　　　　　　　　　　　　　　　　　　　　　　</t>
  </si>
  <si>
    <t>ＨＳトロポニンＩ</t>
  </si>
  <si>
    <t>心筋トロポニンＩ　　　　　　　　　　　　　　　　　　　　　　　　　　　　　　　　</t>
  </si>
  <si>
    <t>ＬＤ／ＩＦＣＣ</t>
  </si>
  <si>
    <t>ＬＤ／ＩＦ－他</t>
  </si>
  <si>
    <t>ＴＳＨ前</t>
  </si>
  <si>
    <t>ＴＳＨ３０分</t>
  </si>
  <si>
    <t>ＴＳＨ６０分</t>
  </si>
  <si>
    <t>ＴＳＨ９０分</t>
  </si>
  <si>
    <t>ＴＳＨ１２０分</t>
  </si>
  <si>
    <t>ＴＳＨ１８０分</t>
  </si>
  <si>
    <t>血液ガス分析検査室</t>
    <rPh sb="0" eb="2">
      <t>ケツエキ</t>
    </rPh>
    <rPh sb="4" eb="6">
      <t>ブンセキ</t>
    </rPh>
    <phoneticPr fontId="17"/>
  </si>
  <si>
    <t>血液ガス分析</t>
  </si>
  <si>
    <t>血液ガス分析OPE</t>
  </si>
  <si>
    <t>血液ガス分析救急</t>
  </si>
  <si>
    <t>血液ガス分析ICU</t>
  </si>
  <si>
    <t>交差適合試験</t>
    <rPh sb="0" eb="2">
      <t>コウサ</t>
    </rPh>
    <rPh sb="2" eb="4">
      <t>テキゴウ</t>
    </rPh>
    <rPh sb="4" eb="6">
      <t>シケン</t>
    </rPh>
    <phoneticPr fontId="17"/>
  </si>
  <si>
    <t>血液型加算（ＡＢＯ式及びＲｈ式）　　　　　　　　　　　　　　　　　　　　　　　　</t>
  </si>
  <si>
    <t>可溶性ＩＬ－２レセプター</t>
    <rPh sb="0" eb="3">
      <t>カヨウセイ</t>
    </rPh>
    <phoneticPr fontId="17"/>
  </si>
  <si>
    <t>ｓＩＬ－２Ｒ　　　　　　　　　　　　　　　　　　　　　　　　　　　　　　　　　　</t>
  </si>
  <si>
    <t>メトトレキサート</t>
  </si>
  <si>
    <t>ＶＺＶ迅速</t>
    <rPh sb="3" eb="5">
      <t>ジンソク</t>
    </rPh>
    <phoneticPr fontId="17"/>
  </si>
  <si>
    <t>水痘ウイルス抗原定性（上皮細胞）</t>
  </si>
  <si>
    <t>ＨＳＶ抗原</t>
    <rPh sb="3" eb="5">
      <t>コウゲン</t>
    </rPh>
    <phoneticPr fontId="17"/>
  </si>
  <si>
    <t>単純ヘルペスウイルス抗原定性</t>
  </si>
  <si>
    <t>POD染色</t>
  </si>
  <si>
    <t>特殊染色加算（末梢血液像（鏡検法）・ペルオキシダーゼ染色）　　　　　　　　　　　</t>
  </si>
  <si>
    <t>FE染色</t>
  </si>
  <si>
    <t>特殊染色加算（末梢血液像（鏡検法）・鉄染色）　　　　　　　　　　　　　　　　　　</t>
  </si>
  <si>
    <t>エステラーゼ染色</t>
  </si>
  <si>
    <t>特殊染色加算（末梢血液像（鏡検法）・エステラーゼ染色）　　　　　　　　　　　　　</t>
  </si>
  <si>
    <t>PAS染色</t>
    <rPh sb="3" eb="5">
      <t>センショク</t>
    </rPh>
    <phoneticPr fontId="18"/>
  </si>
  <si>
    <t>特殊染色加算（末梢血液像（鏡検法）・パス染色）　　　　　　　　　　　　　　　　　</t>
  </si>
  <si>
    <t>血ガス（大江分院）</t>
  </si>
  <si>
    <t>尿一般（大江分院）</t>
  </si>
  <si>
    <t>尿中一般物質定性半定量検査</t>
  </si>
  <si>
    <t>血算（大江分院）</t>
    <phoneticPr fontId="17"/>
  </si>
  <si>
    <t>インフルエンザ（大江分院）</t>
    <phoneticPr fontId="17"/>
  </si>
  <si>
    <t xml:space="preserve"> インフルエンザウイルス抗原定性</t>
  </si>
  <si>
    <t>ﾄﾛｯﾌﾟT（大江分院）</t>
    <phoneticPr fontId="17"/>
  </si>
  <si>
    <t>ＴｎＴ定性・定量　　　　　　　　　　　　　　　　　　　　　　　　　　　　　　　　</t>
  </si>
  <si>
    <t>ﾗﾋﾟﾁｪｯｸ（大江分院）</t>
    <phoneticPr fontId="17"/>
  </si>
  <si>
    <t>ストレップA（大江分院）</t>
    <phoneticPr fontId="17"/>
  </si>
  <si>
    <t>Ａ群β溶連菌迅速試験定性　　　　　　　　　　　　　　　　　　　　　　　　　　　　</t>
  </si>
  <si>
    <t>血小板凝集能</t>
    <rPh sb="0" eb="3">
      <t>ケッショウバン</t>
    </rPh>
    <phoneticPr fontId="18"/>
  </si>
  <si>
    <t>血小板凝集能</t>
  </si>
  <si>
    <t>グリコアルブミン　　　　　　　　　　　　　　　　　　　　　　　　　　　　　　　　</t>
  </si>
  <si>
    <t>ＮＴｐｒｏＢＮＰ</t>
  </si>
  <si>
    <t>ＮＴ－ｐｒｏＢＮＰ　　　　　　　　　　　　　　　　　　　　　　　　　　　　　　　</t>
  </si>
  <si>
    <t>尿レジオネラ抗原</t>
  </si>
  <si>
    <t>レジオネラ抗原定性（尿）</t>
  </si>
  <si>
    <t>Ｔｇｎ－Ｕ</t>
  </si>
  <si>
    <t>トリプシノーゲン２（尿）</t>
  </si>
  <si>
    <t>コルチゾール</t>
  </si>
  <si>
    <t>コルチゾール　　　　　　　　　　　　　　　　　　　　　　　　　　　　　　　　　　</t>
  </si>
  <si>
    <t>院外</t>
    <rPh sb="0" eb="2">
      <t>インガイ</t>
    </rPh>
    <phoneticPr fontId="14"/>
  </si>
  <si>
    <t>病原性大腸菌</t>
  </si>
  <si>
    <t>大腸菌血清型別</t>
  </si>
  <si>
    <t>鏡検</t>
  </si>
  <si>
    <t>排泄物、滲出物又は分泌物の細菌顕微鏡検査 その他のもの</t>
  </si>
  <si>
    <t>口腔気道検体</t>
  </si>
  <si>
    <t>口腔、気道又は呼吸器からの検体</t>
  </si>
  <si>
    <t>消化器検体</t>
  </si>
  <si>
    <t>細菌培養同定検査 消化管からの検体</t>
  </si>
  <si>
    <t>泌尿器・生殖器検体</t>
  </si>
  <si>
    <t>細菌培養同定検査 泌尿器又は生殖器からの検体</t>
  </si>
  <si>
    <t>血液・穿刺液検体</t>
  </si>
  <si>
    <t>細菌培養同定検査 血液又は穿刺液</t>
  </si>
  <si>
    <t>その他の部位検体</t>
  </si>
  <si>
    <t>細菌培養同定検査 その他の部位からの検体</t>
  </si>
  <si>
    <t>嫌気性菌培養</t>
  </si>
  <si>
    <t>嫌気性培養加算</t>
  </si>
  <si>
    <t>鏡検　チールネルゼン法</t>
  </si>
  <si>
    <t>鏡検　蛍光法</t>
  </si>
  <si>
    <t>排泄物、滲出物又は分泌物の細菌顕微鏡検査 蛍光顕微鏡、位相差顕微鏡、暗視野装置等を使用するもの</t>
  </si>
  <si>
    <t>抗酸菌培養</t>
  </si>
  <si>
    <t>抗酸菌分離培養（それ以外のもの）</t>
  </si>
  <si>
    <t>感受性試験抗酸菌　４薬剤以上</t>
  </si>
  <si>
    <t>抗酸菌薬剤感受性検査（培地数に関係なく）</t>
  </si>
  <si>
    <t>尿コプロポルフィリン定量</t>
  </si>
  <si>
    <t>コプロポルフィリン（尿）</t>
  </si>
  <si>
    <t>ウロポルフィリン定量－尿</t>
  </si>
  <si>
    <t>ウロポルフィリン（尿）</t>
  </si>
  <si>
    <t>アルブミン－尿</t>
  </si>
  <si>
    <t>アルブミン定量（尿）</t>
  </si>
  <si>
    <t>アミノ酸分析－尿</t>
  </si>
  <si>
    <t>アミノ酸（５種類以上）</t>
  </si>
  <si>
    <t>銅（Ｃｕ）－尿</t>
  </si>
  <si>
    <t>Ｃｕ（尿）</t>
  </si>
  <si>
    <t>亜鉛（Ｚｎ）－尿</t>
  </si>
  <si>
    <t>Ｚｎ（尿）</t>
  </si>
  <si>
    <t>ＫＬ－６</t>
  </si>
  <si>
    <t>Ｃ－ペプチド－尿</t>
  </si>
  <si>
    <t>ＣＰＲ（尿）</t>
  </si>
  <si>
    <t>１７－ＫＳ分画</t>
  </si>
  <si>
    <t>１７－ＫＳ分画（尿）</t>
  </si>
  <si>
    <t>総カテコールアミン</t>
  </si>
  <si>
    <t>カテコールアミン</t>
  </si>
  <si>
    <t>尿カテコールアミン３分画</t>
  </si>
  <si>
    <t>カテコールアミン分画</t>
  </si>
  <si>
    <t>メタネフリン分画</t>
  </si>
  <si>
    <t>メタネフリン・ノルメタネフリン分画（尿）</t>
  </si>
  <si>
    <t>ＶＭＡ　定量</t>
  </si>
  <si>
    <t>ＶＭＡ（尿）</t>
  </si>
  <si>
    <t>ＨＶＡ</t>
  </si>
  <si>
    <t>ＨＶＡ（尿）</t>
  </si>
  <si>
    <t>虫卵／塗抹法</t>
  </si>
  <si>
    <t>糞便塗抹</t>
  </si>
  <si>
    <t>虫卵検出（集卵法）（糞便）</t>
  </si>
  <si>
    <t>ＮＡＧ（尿）</t>
  </si>
  <si>
    <t>ソマトメジンＣ</t>
  </si>
  <si>
    <t>アンチプラスミン</t>
  </si>
  <si>
    <t>プラスミンインヒビター（アンチプラスミン）</t>
  </si>
  <si>
    <t>第Ⅷ因子凝固活性</t>
  </si>
  <si>
    <t>凝固因子（第８因子）</t>
  </si>
  <si>
    <t>第Ⅱ因子凝固活性</t>
  </si>
  <si>
    <t>凝固因子（第２因子）</t>
  </si>
  <si>
    <t>第Ⅴ因子凝固活性</t>
  </si>
  <si>
    <t>凝固因子（第５因子）</t>
  </si>
  <si>
    <t>第Ⅶ因子凝固活性</t>
  </si>
  <si>
    <t>凝固因子（第７因子）</t>
  </si>
  <si>
    <t>第Ⅸ因子凝固活性</t>
  </si>
  <si>
    <t>凝固因子（第９因子）</t>
  </si>
  <si>
    <t>第Ⅹ因子凝固活性</t>
  </si>
  <si>
    <t>凝固因子（第１０因子）</t>
  </si>
  <si>
    <t>第ⅩⅠ因子凝固活性</t>
  </si>
  <si>
    <t>凝固因子（第１１因子）</t>
  </si>
  <si>
    <t>第ⅩⅡ因子凝固活性</t>
  </si>
  <si>
    <t>凝固因子（第１２因子）</t>
  </si>
  <si>
    <t>ＴＳＡｂ／ＥＩＡ</t>
  </si>
  <si>
    <t>ＴＳＡｂ</t>
  </si>
  <si>
    <t>トータルＰＡＩ－１</t>
  </si>
  <si>
    <t>ｔＰＡ・ＰＡＩ－１複合体</t>
  </si>
  <si>
    <t>グリコアルブミン／酵素法</t>
  </si>
  <si>
    <t>グリコアルブミン</t>
  </si>
  <si>
    <t>蛋白分画（ＴＰ－Ｆ）</t>
  </si>
  <si>
    <t>蛋白分画</t>
  </si>
  <si>
    <t>マンガン（Ｍｎ）－血液</t>
  </si>
  <si>
    <t>Ｍｎ</t>
  </si>
  <si>
    <t>銅（Ｃｕ）</t>
  </si>
  <si>
    <t>Ｃｕ</t>
  </si>
  <si>
    <t>亜鉛（Ｚｎ）</t>
  </si>
  <si>
    <t>Ｚｎ</t>
  </si>
  <si>
    <t>アルドラーゼ（ＡＬＤ）</t>
  </si>
  <si>
    <t>ＡＬＤ</t>
  </si>
  <si>
    <t>リパーゼ</t>
  </si>
  <si>
    <t>ＡＣＥ</t>
  </si>
  <si>
    <t>デスモグレイン１抗体ＣＬ</t>
  </si>
  <si>
    <t>抗デスモグレイン１抗体</t>
  </si>
  <si>
    <t>ＣＫアイソ</t>
  </si>
  <si>
    <t>カルニチン－血清</t>
  </si>
  <si>
    <t>遊離カルニチン</t>
  </si>
  <si>
    <t>１・５ＡＧ</t>
  </si>
  <si>
    <t>１．５ＡＧ</t>
  </si>
  <si>
    <t>総胆汁酸（ＴＢＡ）</t>
  </si>
  <si>
    <t>ＴＢＡ</t>
  </si>
  <si>
    <t>デスモグレイン３抗体ＣＬ</t>
  </si>
  <si>
    <t>抗デスモグレイン３抗体</t>
  </si>
  <si>
    <t>アミノ酸分析</t>
  </si>
  <si>
    <t>トリプシン</t>
  </si>
  <si>
    <t>ＩＣＧ　消失率</t>
  </si>
  <si>
    <t>肝クリアランステスト</t>
  </si>
  <si>
    <t>ＰＦＤ－尿</t>
  </si>
  <si>
    <t>膵機能テスト</t>
  </si>
  <si>
    <t>ビタミンＢ１</t>
  </si>
  <si>
    <t>ビタミンＢ１２</t>
  </si>
  <si>
    <t>ビタミンＣ</t>
  </si>
  <si>
    <t>葉酸</t>
  </si>
  <si>
    <t>ＢＰ１８０ＮＣ１６ａＣＬ</t>
  </si>
  <si>
    <t>抗ＢＰ１８０－ＮＣ１６ａ抗体</t>
  </si>
  <si>
    <t>ＤＨＥＡ－Ｓ</t>
  </si>
  <si>
    <t>アセチルコリンＲ結合抗体</t>
  </si>
  <si>
    <t>抗ＡＣｈＲ抗体</t>
  </si>
  <si>
    <t>カテコラミン３分画－血漿</t>
  </si>
  <si>
    <t>エストラジオール－血清</t>
  </si>
  <si>
    <t>Ｅ２</t>
  </si>
  <si>
    <t>プロゲステロン</t>
  </si>
  <si>
    <t>テストステロン－血清</t>
  </si>
  <si>
    <t>テストステロン</t>
  </si>
  <si>
    <t>ＨＣＧ定量－血清</t>
  </si>
  <si>
    <t>ＨＣＧ定量</t>
  </si>
  <si>
    <t>遊離ＨＣＧβ－血清</t>
  </si>
  <si>
    <t>ヒト絨毛性ゴナドトロピン－βサブユニット（ＨＣＧ－β）</t>
  </si>
  <si>
    <t>サイログロブリン</t>
  </si>
  <si>
    <t>エラスターゼ１</t>
  </si>
  <si>
    <t>ＨＢｃ－ＩｇＭ抗体</t>
  </si>
  <si>
    <t>ＨＢｅ抗原／ＣＬＩＡ</t>
  </si>
  <si>
    <t>ＨＢｅ抗原</t>
  </si>
  <si>
    <t>ＨＢｅ抗体／ＣＬＩＡ</t>
  </si>
  <si>
    <t>ＨＢｅ抗体</t>
  </si>
  <si>
    <t>ＨＢｃ抗体／ＣＬＩＡ</t>
  </si>
  <si>
    <t>ＨＢｃ抗体半定量・定量</t>
  </si>
  <si>
    <t>エチルアルコール</t>
  </si>
  <si>
    <t>エタノール</t>
  </si>
  <si>
    <t>ＡＳＫ半定量</t>
  </si>
  <si>
    <t>抗ＤＮＡ抗体定量／ＲＩＡ</t>
  </si>
  <si>
    <t>抗ＤＮＡ抗体定量</t>
  </si>
  <si>
    <t>サイロイドテスト</t>
  </si>
  <si>
    <t>抗サイログロブリン抗体半定量</t>
  </si>
  <si>
    <t>マイクロゾームテスト</t>
  </si>
  <si>
    <t>抗甲状腺マイクロゾーム抗体半定量</t>
  </si>
  <si>
    <t>抗血小板抗体</t>
  </si>
  <si>
    <t>ミトコンドリア抗体半定量</t>
  </si>
  <si>
    <t>抗ミトコンドリア抗体半定量</t>
  </si>
  <si>
    <t>免疫電気泳動－抗ヒト血清</t>
  </si>
  <si>
    <t>免疫電気泳動法（抗ヒト全血清）</t>
  </si>
  <si>
    <t>ＩｇＧ型リウマトイド因子</t>
  </si>
  <si>
    <t>非特異的ＩｇＥ定量</t>
  </si>
  <si>
    <t>抗ＬＫＭ１抗体</t>
  </si>
  <si>
    <t>抗ＬＫＭ－１抗体</t>
  </si>
  <si>
    <t>百日咳菌抗体／ＥＩＡ</t>
  </si>
  <si>
    <t>百日咳菌抗体</t>
  </si>
  <si>
    <t>エリスロポエチン</t>
  </si>
  <si>
    <t>ＣＡ１２５／ＣＬＩＡ</t>
  </si>
  <si>
    <t>ＣＡ１２５</t>
  </si>
  <si>
    <t>ＣＡ１５－３／ＣＬＩＡ</t>
  </si>
  <si>
    <t>ＣＡ１５－３</t>
  </si>
  <si>
    <t>ＳＬＸ</t>
  </si>
  <si>
    <t>α２－マクログロブリン</t>
  </si>
  <si>
    <t>α２－ＭＧ</t>
  </si>
  <si>
    <t>ハプトグロビン型判定なし</t>
  </si>
  <si>
    <t>ハプトグロビン</t>
  </si>
  <si>
    <t>トランスフェリン</t>
  </si>
  <si>
    <t>Ｔｆ</t>
  </si>
  <si>
    <t>セルロプラスミン</t>
  </si>
  <si>
    <t>Ｃ３（β１Ｃ／β１Ａ）</t>
  </si>
  <si>
    <t>Ｃ３</t>
  </si>
  <si>
    <t>Ｃ４（β１Ｅ）</t>
  </si>
  <si>
    <t>Ｃ４</t>
  </si>
  <si>
    <t>ハプトグロビン型判定あり</t>
  </si>
  <si>
    <t>レチノール結合蛋白</t>
  </si>
  <si>
    <t>ＲＢＰ</t>
  </si>
  <si>
    <t>プレアルブミン</t>
  </si>
  <si>
    <t>トランスサイレチン（プレアルブミン）</t>
  </si>
  <si>
    <t>ミオグロビン定量－血清</t>
  </si>
  <si>
    <t>Ｍｂ定量</t>
  </si>
  <si>
    <t>クリオグロブリン定性</t>
  </si>
  <si>
    <t>血清補体価（ＣＨ５０）</t>
  </si>
  <si>
    <t>ＣＨ５０</t>
  </si>
  <si>
    <t>梅毒ＴＰ抗体半定量－血清</t>
  </si>
  <si>
    <t>梅毒トレポネーマ抗体半定量</t>
  </si>
  <si>
    <t>ＦＴＡ－ＡＢＳ法半定量</t>
  </si>
  <si>
    <t>ＦＴＡ－ＡＢＳ試験半定量</t>
  </si>
  <si>
    <t>ＲＰＲ法　半定量</t>
  </si>
  <si>
    <t>ＳＴＳ半定量</t>
  </si>
  <si>
    <t>クラミジア・淋菌／リアル</t>
  </si>
  <si>
    <t>淋菌及びクラミジア・トラコマチス同時核酸検出</t>
  </si>
  <si>
    <t>クラミジア／リアル</t>
  </si>
  <si>
    <t>クラミジア・トラコマチス核酸検出</t>
  </si>
  <si>
    <t>アルブミン／Ｃｒｅ－尿</t>
  </si>
  <si>
    <t>レニン活性</t>
  </si>
  <si>
    <t>淋菌／リアル</t>
  </si>
  <si>
    <t>淋菌核酸検出</t>
  </si>
  <si>
    <t>リパーゼ－その他</t>
  </si>
  <si>
    <t>ＢＣＡ２２５</t>
  </si>
  <si>
    <t>ＰｒｏＧＲＰ－血漿</t>
  </si>
  <si>
    <t>ＰｒｏＧＲＰ</t>
  </si>
  <si>
    <t>赤痢アメーバ</t>
  </si>
  <si>
    <t>Ｓ－Ｍ</t>
  </si>
  <si>
    <t>マイコプラズマ／ＬＡＭＰ</t>
  </si>
  <si>
    <t>マイコプラズマ核酸検出</t>
  </si>
  <si>
    <t>抗ｓｓＤＮＡ抗体／Ｆ</t>
  </si>
  <si>
    <t>抗ｄｓＤＮＡ－Ｇ定量／Ｆ</t>
  </si>
  <si>
    <t>抗ＳＳＡ抗体定量／ＦＥＩ</t>
  </si>
  <si>
    <t>抗ＳＳ－Ａ／Ｒｏ抗体定量</t>
  </si>
  <si>
    <t>抗ＳＳＢ抗体定量／ＦＥＩ</t>
  </si>
  <si>
    <t>抗ＳＳ－Ｂ／Ｌａ抗体定量</t>
  </si>
  <si>
    <t>抗Ｓｃｌ７０定量／ＦＥＩ</t>
  </si>
  <si>
    <t>抗Ｓｃｌ－７０抗体定量</t>
  </si>
  <si>
    <t>抗Ｊｏ－１抗体定量／ＦＥ</t>
  </si>
  <si>
    <t>抗Ｊｏ－１抗体定量</t>
  </si>
  <si>
    <t>抗セントロメア定量／ＦＥ</t>
  </si>
  <si>
    <t>抗セントロメア抗体定量</t>
  </si>
  <si>
    <t>ループスＡＣ定量／蛇毒</t>
  </si>
  <si>
    <t>ループスアンチコアグラント定量</t>
  </si>
  <si>
    <t>ＵＧＴ１Ａ１＊２８・＊６</t>
  </si>
  <si>
    <t>ＵＤＰグルクロン酸転移酵素遺伝子多型</t>
  </si>
  <si>
    <t>抗ＡＲＳ抗体</t>
  </si>
  <si>
    <t>ＡＤＡ－胸水</t>
  </si>
  <si>
    <t>ＡＤＡ（胸水）</t>
  </si>
  <si>
    <t>１－２５（ＯＨ）２ＶＤ３</t>
  </si>
  <si>
    <t>１．２５－ジヒドロキシビタミンＤ３</t>
  </si>
  <si>
    <t>ＰＴＨｒｐ－ｉｎｔａｃｔ</t>
  </si>
  <si>
    <t>ＰＴＨｒＰ</t>
  </si>
  <si>
    <t>結石分析定量（成分比率）</t>
  </si>
  <si>
    <t>結石分析</t>
  </si>
  <si>
    <t>抗Ｓｍ抗体定量／ＦＥＩＡ</t>
  </si>
  <si>
    <t>抗Ｓｍ抗体定量</t>
  </si>
  <si>
    <t>抗糸球体基底膜抗体</t>
  </si>
  <si>
    <t>抗ＧＢＭ抗体</t>
  </si>
  <si>
    <t>抗ミトコンドリアＭ２／Ｆ</t>
  </si>
  <si>
    <t>抗ミトコンドリア抗体定量</t>
  </si>
  <si>
    <t>β－Ｄ－グルカン</t>
  </si>
  <si>
    <t>（１→３）－β－Ｄ－グルカン</t>
  </si>
  <si>
    <t>オリゴクローナルバンド</t>
  </si>
  <si>
    <t>ＲＮＡポリメラーゼⅢ抗体</t>
  </si>
  <si>
    <t>抗ＲＮＡポリメラーゼ３抗体</t>
  </si>
  <si>
    <t>リポ蛋白リパーゼ</t>
  </si>
  <si>
    <t>ＬＰＬ</t>
  </si>
  <si>
    <t>Ｃ－ペプチド　前</t>
  </si>
  <si>
    <t>ＣＰＲ</t>
  </si>
  <si>
    <t>ＰＩＣ</t>
  </si>
  <si>
    <t>ＬＨ</t>
  </si>
  <si>
    <t>ＦＳＨ</t>
  </si>
  <si>
    <t>ＡＣＴＨ</t>
  </si>
  <si>
    <t>プロラクチン</t>
  </si>
  <si>
    <t>ＰＲＬ</t>
  </si>
  <si>
    <t>１１－ＯＨＣＳ</t>
  </si>
  <si>
    <t>ＡＦＰ分画／ＬＢＡ</t>
  </si>
  <si>
    <t>ＡＦＰ－Ｌ３％</t>
  </si>
  <si>
    <t>ＨＣＶコア蛋白－ＨＳ</t>
  </si>
  <si>
    <t>ＨＣＶコア蛋白</t>
  </si>
  <si>
    <t>ＨＢＶ遺伝子型／ＥＩＡ</t>
  </si>
  <si>
    <t>ＨＢＶジェノタイプ判定</t>
  </si>
  <si>
    <t>インスリン　前</t>
  </si>
  <si>
    <t>ＩＲＩ</t>
  </si>
  <si>
    <t>ＨＣＧ定量－尿／妊婦</t>
  </si>
  <si>
    <t>ＨＣＧ定量（尿）</t>
  </si>
  <si>
    <t>ピルビン酸　前</t>
  </si>
  <si>
    <t>ピルビン酸</t>
  </si>
  <si>
    <t>乳酸　前</t>
  </si>
  <si>
    <t>乳酸</t>
  </si>
  <si>
    <t>Ｈ．ピロリ抗原－便</t>
  </si>
  <si>
    <t>ヘリコバクター・ピロリ抗原定性</t>
  </si>
  <si>
    <t>ＨＣＶの群別</t>
  </si>
  <si>
    <t>ＨＣＶ血清群別判定</t>
  </si>
  <si>
    <t>ＣＭＶ抗原／Ｃ１０Ｃ１１</t>
  </si>
  <si>
    <t>サイトメガロウイルスｐｐ６５抗原定性</t>
  </si>
  <si>
    <t>抗Ｔｇ抗体</t>
  </si>
  <si>
    <t>抗サイログロブリン抗体</t>
  </si>
  <si>
    <t>ＨＢＶプレコア・コアプロ</t>
  </si>
  <si>
    <t>ＨＢＶ核酸プレコア変異及びコアプロモーター変異検出</t>
  </si>
  <si>
    <t>遊離テストステロン</t>
  </si>
  <si>
    <t>ＰＩＶＫＡ－Ⅱ／ＣＬＩＡ</t>
  </si>
  <si>
    <t>ＰＩＶＫＡ－２定量</t>
  </si>
  <si>
    <t>ｖＷＦ活性</t>
  </si>
  <si>
    <t>ＶＷＦ活性</t>
  </si>
  <si>
    <t>第ⅩⅢ因子抗原量</t>
  </si>
  <si>
    <t>凝固因子（第１３因子）</t>
  </si>
  <si>
    <t>プラスミノゲン活性</t>
  </si>
  <si>
    <t>プロテインＣ活性</t>
  </si>
  <si>
    <t>第Ⅷ因子インヒビター</t>
  </si>
  <si>
    <t>第８凝固因子インヒビター</t>
  </si>
  <si>
    <t>第Ⅸ因子インヒビター</t>
  </si>
  <si>
    <t>第９凝固因子インヒビター</t>
  </si>
  <si>
    <t>セレン（Ｓｅ）－血清</t>
  </si>
  <si>
    <t>セレン</t>
  </si>
  <si>
    <t>アポリポ蛋白Ｃ－Ⅱ</t>
  </si>
  <si>
    <t>アポリポ蛋白（１項目）</t>
  </si>
  <si>
    <t>アポリポ蛋白Ｃ－Ⅲ</t>
  </si>
  <si>
    <t>アポリポ蛋白Ｅ</t>
  </si>
  <si>
    <t>尿中デオキシピリジノリン</t>
  </si>
  <si>
    <t>ＤＰＤ（尿）</t>
  </si>
  <si>
    <t>ヒアルロン酸－血清</t>
  </si>
  <si>
    <t>ヒアルロン酸</t>
  </si>
  <si>
    <t>ケトン体分画</t>
  </si>
  <si>
    <t>尿素呼気試験－ＩＲ</t>
  </si>
  <si>
    <t>ＵＢＴ</t>
  </si>
  <si>
    <t>ＮＳＥ</t>
  </si>
  <si>
    <t>第ⅩⅢ因子活性</t>
  </si>
  <si>
    <t>ＩｇＡ－ＨＥＶ抗体</t>
  </si>
  <si>
    <t>ＨＥ－ＩｇＡ抗体定性</t>
  </si>
  <si>
    <t>レニン活性　前</t>
  </si>
  <si>
    <t>Ⅳ型コラーゲン／ＬＡ</t>
  </si>
  <si>
    <t>４型コラーゲン</t>
  </si>
  <si>
    <t>ビタミンＢ２－血液</t>
  </si>
  <si>
    <t>ビタミンＢ２</t>
  </si>
  <si>
    <t>ＮＴ－ｐｒｏＢＮＰ</t>
  </si>
  <si>
    <t>アセトアミノフェン</t>
  </si>
  <si>
    <t>フローＰＲＡ</t>
  </si>
  <si>
    <t>抗ＨＬＡ抗体（スクリーニング検査）</t>
  </si>
  <si>
    <t>ＣＭＶ抗原／Ｃ７－ＨＲＰ</t>
  </si>
  <si>
    <t>サイトメガロウイルスpp65抗原定性</t>
  </si>
  <si>
    <t>抗ＧＡＤ抗体／ＥＩＡ</t>
  </si>
  <si>
    <t>抗ＧＡＤ抗体</t>
  </si>
  <si>
    <t>インスリン　空腹</t>
  </si>
  <si>
    <t>ＤＭ１遺伝子解析</t>
  </si>
  <si>
    <t>遺伝学的検査（容易）</t>
  </si>
  <si>
    <t>ＰＳＡ　タンデム</t>
  </si>
  <si>
    <t>ＨＡＮＰ</t>
  </si>
  <si>
    <t>ＡＮＰ</t>
  </si>
  <si>
    <t>パルボＢ１９－ＩｇＭ抗体</t>
  </si>
  <si>
    <t>グロブリンクラス別ウイルス抗体価（ヒトパルボウイルスＢ１９）</t>
  </si>
  <si>
    <t>ＰＴＨ－ＩＮＴＡＣＴ</t>
  </si>
  <si>
    <t>ＰＴＨ</t>
  </si>
  <si>
    <t>薬剤リンパ球刺激試験１</t>
  </si>
  <si>
    <t>ＬＳＴ（１薬剤）</t>
  </si>
  <si>
    <t>抗ＴＰＯ抗体</t>
  </si>
  <si>
    <t>抗甲状腺ペルオキシダーゼ抗体</t>
  </si>
  <si>
    <t>シフラ</t>
  </si>
  <si>
    <t>膵ホスホリパーゼＡ２</t>
  </si>
  <si>
    <t>ＰＬＡ２</t>
  </si>
  <si>
    <t>ホモシステイン</t>
  </si>
  <si>
    <t>アミノ酸</t>
  </si>
  <si>
    <t>ＨＰＶ－ＤＮＡ高／ＨＣ</t>
  </si>
  <si>
    <t>ＨＰＶ核酸検出</t>
  </si>
  <si>
    <t>アスペルギルス抗原</t>
  </si>
  <si>
    <t>血小板表面ＩｇＧ</t>
  </si>
  <si>
    <t>ＰＡ－ＩｇＧ</t>
  </si>
  <si>
    <t>抗ＣＬ－β２ＧＰ１抗体</t>
  </si>
  <si>
    <t>抗カルジオリピンβ２グリコプロテインＩ複合体抗体</t>
  </si>
  <si>
    <t>ツツガムシ半定量ギリアＧ</t>
  </si>
  <si>
    <t>ツツガムシ抗体半定量</t>
  </si>
  <si>
    <t>ツツガムシ半定量カトーＧ</t>
  </si>
  <si>
    <t>ツツガムシ半定量カープＧ</t>
  </si>
  <si>
    <t>ツツガムシ半定量ギリアＭ</t>
  </si>
  <si>
    <t>ツツガムシ半定量カトーＭ</t>
  </si>
  <si>
    <t>ツツガムシ半定量カープＭ</t>
  </si>
  <si>
    <t>メタネフリン総</t>
  </si>
  <si>
    <t>メタネフリン（尿）</t>
  </si>
  <si>
    <t>エンドトキシン定量</t>
  </si>
  <si>
    <t>エンドトキシン</t>
  </si>
  <si>
    <t>ＣＡＰ－はるがや</t>
  </si>
  <si>
    <t>特異的ＩｇＥ半定量・定量</t>
  </si>
  <si>
    <t>ＳＣＣ抗原</t>
  </si>
  <si>
    <t>ＤＵ－ＰＡＮ－２</t>
  </si>
  <si>
    <t>ＤＵＰＡＮ－２</t>
  </si>
  <si>
    <t>ＣＡ７２－４</t>
  </si>
  <si>
    <t>ＳＰａｎ－１抗原</t>
  </si>
  <si>
    <t>ＳＰａｎ－１</t>
  </si>
  <si>
    <t>アデノ４／ＮＴ</t>
  </si>
  <si>
    <t>アデノウイルス抗体価（定性・半定量・定量）</t>
  </si>
  <si>
    <t>ＮＣＣ－ＳＴ－４３９</t>
  </si>
  <si>
    <t>オウム病／ＣＦ</t>
  </si>
  <si>
    <t>オーム病クラミジア抗体価（定性・半定量・定量）</t>
  </si>
  <si>
    <t>マイコＰ抗体半定量／ＣＦ</t>
  </si>
  <si>
    <t>マイコプラズマ抗体半定量</t>
  </si>
  <si>
    <t>ＲＳウイルス／ＣＦ</t>
  </si>
  <si>
    <t>ＲＳウイルス抗体価（定性・半定量・定量）</t>
  </si>
  <si>
    <t>水痘・帯状ヘルペス／ＣＦ</t>
  </si>
  <si>
    <t>水痘・帯状疱疹ウイルス抗体価（定性・半定量・定量）</t>
  </si>
  <si>
    <t>風疹／ＨＩ</t>
  </si>
  <si>
    <t>風疹ウイルス抗体価（定性・半定量・定量）</t>
  </si>
  <si>
    <t>プロテインＳ抗原</t>
  </si>
  <si>
    <t>ＥＢＶ抗ＶＣＡ－ＩｇＧ</t>
  </si>
  <si>
    <t>グロブリンクラス別ウイルス抗体価（ＥＢ）</t>
  </si>
  <si>
    <t>ＥＢＶ抗ＶＣＡ－ＩｇＡ</t>
  </si>
  <si>
    <t>ＥＢウイルス抗体価（定性・半定量・定量）</t>
  </si>
  <si>
    <t>ＥＢＶ抗ＶＣＡ－ＩｇＭ</t>
  </si>
  <si>
    <t>ＥＢＶ抗ＥＡ－ＩｇＧ</t>
  </si>
  <si>
    <t>ＥＢＶ抗ＥＡ－ＩｇＡ</t>
  </si>
  <si>
    <t>ＥＢＶ抗ＥＢＮＡ抗体</t>
  </si>
  <si>
    <t>マイコＰ抗体半定量／ＰＡ</t>
  </si>
  <si>
    <t>ＨＳＶ－ＩｇＧ抗体</t>
  </si>
  <si>
    <t>グロブリンクラス別ウイルス抗体価（ヘルペス）</t>
  </si>
  <si>
    <t>ＨＳＶ－ＩｇＭ抗体</t>
  </si>
  <si>
    <t>ＶＺＶ－ＩｇＧ抗体</t>
  </si>
  <si>
    <t>グロブリンクラス別ウイルス抗体価（水痘・帯状疱疹ウイルス）</t>
  </si>
  <si>
    <t>ＶＺＶ－ＩｇＭ抗体</t>
  </si>
  <si>
    <t>麻疹－ＩｇＧ抗体</t>
  </si>
  <si>
    <t>グロブリンクラス別ウイルス抗体価（麻疹）</t>
  </si>
  <si>
    <t>麻疹－ＩｇＭ抗体</t>
  </si>
  <si>
    <t>風疹－ＩｇＧ抗体</t>
  </si>
  <si>
    <t>グロブリンクラス別ウイルス抗体価（風疹）</t>
  </si>
  <si>
    <t>風疹－ＩｇＭ抗体</t>
  </si>
  <si>
    <t>ムンプス－ＩｇＧ抗体</t>
  </si>
  <si>
    <t>グロブリンクラス別ウイルス抗体価（ムンプス）</t>
  </si>
  <si>
    <t>ムンプス－ＩｇＭ抗体</t>
  </si>
  <si>
    <t>ＨＴＬＶ１抗体ＣＬＩＡ</t>
  </si>
  <si>
    <t>ＨＴＬＶ－１抗体</t>
  </si>
  <si>
    <t>ＨＴＬＶ１抗体半定量／Ｐ</t>
  </si>
  <si>
    <t>ＨＴＬＶ－１抗体半定量</t>
  </si>
  <si>
    <t>クリプトコックス抗原</t>
  </si>
  <si>
    <t>クリプトコックス抗原半定量</t>
  </si>
  <si>
    <t>ＣＤ４×ＣＤ８</t>
  </si>
  <si>
    <t>Ｔ細胞サブセット検査</t>
  </si>
  <si>
    <t>ＨＣＶ核酸定量／リアル</t>
  </si>
  <si>
    <t>ＨＣＶ核酸定量</t>
  </si>
  <si>
    <t>カンジダマンナン抗原定性</t>
  </si>
  <si>
    <t>カンジダ抗原定性</t>
  </si>
  <si>
    <t>シスタチンＣ</t>
  </si>
  <si>
    <t>ＰＳＡフリー／トータル比</t>
  </si>
  <si>
    <t>ＰＳＡ　Ｆ／Ｔ比</t>
  </si>
  <si>
    <t>ＭＰＯＡＮＣＡ／ＦＥＩＡ</t>
  </si>
  <si>
    <t>ＭＰＯ－ＡＮＣＡ</t>
  </si>
  <si>
    <t>ＰＲ３ＡＮＣＡ／ＦＥＩＡ</t>
  </si>
  <si>
    <t>ＰＲ３－ＡＮＣＡ</t>
  </si>
  <si>
    <t>ＴＳＨレセプター抗体定量</t>
  </si>
  <si>
    <t>ＴＲＡｂ</t>
  </si>
  <si>
    <t>遊離Ｌ鎖κ／λ比</t>
  </si>
  <si>
    <t>免疫グロブリン遊離Ｌ鎖κ／λ比</t>
  </si>
  <si>
    <t>ＩＣＴＰ</t>
  </si>
  <si>
    <t>１ＣＴＰ</t>
  </si>
  <si>
    <t>尿中有機酸分析</t>
  </si>
  <si>
    <t>先天性代謝異常症検査（尿中有機酸分析）</t>
  </si>
  <si>
    <t>染色体Ｇ分染法－先天疾患</t>
  </si>
  <si>
    <t>染色体検査（その他）</t>
  </si>
  <si>
    <t>染色体Ｇ分染法－血液疾患</t>
  </si>
  <si>
    <t>脂肪酸４分画</t>
  </si>
  <si>
    <t>脂肪酸分画</t>
  </si>
  <si>
    <t>ＭＭＰ－３</t>
  </si>
  <si>
    <t>ＴＲＡＣＰ－５ｂ</t>
  </si>
  <si>
    <t>ベロ毒素迅速検査</t>
  </si>
  <si>
    <t>大腸菌ベロトキシン定性</t>
  </si>
  <si>
    <t>高感度心筋トロポニンＴ</t>
  </si>
  <si>
    <t>ＴｎＴ定性・定量</t>
  </si>
  <si>
    <t>ＢＡＰ（骨型ＡＬＰ）</t>
  </si>
  <si>
    <t>ＢＡＰ</t>
  </si>
  <si>
    <t>動脈血ケトン体分画</t>
  </si>
  <si>
    <t>抗酸菌／蛍光センサー法</t>
  </si>
  <si>
    <t>抗酸菌分離培養検査（液体培地法）（酸素感受性蛍光センサー）</t>
  </si>
  <si>
    <t>Ｔ３／ＥＣＬＩＡ</t>
  </si>
  <si>
    <t>Ｔ３</t>
  </si>
  <si>
    <t>Ｈ－ＦＡＢＰ定量</t>
  </si>
  <si>
    <t>ＳＰ－Ａ</t>
  </si>
  <si>
    <t>蛋白分画（ＴＰ－Ｆ）－他</t>
  </si>
  <si>
    <t>ＭＡＣ抗体</t>
  </si>
  <si>
    <t>抗酸菌抗体定性</t>
  </si>
  <si>
    <t>ピルビン酸－その他</t>
  </si>
  <si>
    <t>乳酸－その他</t>
  </si>
  <si>
    <t>Ｃ１インアクチベーター</t>
  </si>
  <si>
    <t>Ｃ１インアクチベータ</t>
  </si>
  <si>
    <t>Ｔ４／ＥＣＬＩＡ</t>
  </si>
  <si>
    <t>Ｔ４</t>
  </si>
  <si>
    <t>寒冷凝集反応</t>
  </si>
  <si>
    <t>寒冷凝集</t>
  </si>
  <si>
    <t>ＴＡＴ</t>
  </si>
  <si>
    <t>ＨＡ－ＩｇＧ抗体</t>
  </si>
  <si>
    <t>ＨＡ抗体</t>
  </si>
  <si>
    <t>ＨＡ－ＩｇＭ抗体</t>
  </si>
  <si>
    <t>プロテインＣ抗原</t>
  </si>
  <si>
    <t>プロテインＳ抗原－遊離型</t>
  </si>
  <si>
    <t>ＨＢｃ関連抗原定量</t>
  </si>
  <si>
    <t>ＨＢｃｒＡｇ</t>
  </si>
  <si>
    <t>ＥＡ－ＩｇＧ／ＥＩＡ</t>
  </si>
  <si>
    <t>ＶＣＡ－ＩｇＧ／ＥＩＡ</t>
  </si>
  <si>
    <t>ＢＲＡＦＶ６００変異解析</t>
  </si>
  <si>
    <t>ＢＲＡＦ遺伝子検査（リアルタイムＰＣＲ法）（悪性黒色腫）</t>
  </si>
  <si>
    <t>ＨＳＶ－ＩｇＧ抗体－髄液</t>
  </si>
  <si>
    <t>ＨＳＶ－ＩｇＭ抗体－髄液</t>
  </si>
  <si>
    <t>ＶＺＶ－ＩｇＧ抗体－髄液</t>
  </si>
  <si>
    <t>ＶＺＶ－ＩｇＭ抗体－髄液</t>
  </si>
  <si>
    <t>風疹－ＩｇＭ抗体－髄液</t>
  </si>
  <si>
    <t>ムンプス－ＩｇＧ－髄液</t>
  </si>
  <si>
    <t>ＡＤＡＭＴＳ１３ＩＮ定量</t>
  </si>
  <si>
    <t>ＡＤＡＭＴＳ１３インヒビター</t>
  </si>
  <si>
    <t>ｔｏｔａｌ　Ｐ１ＮＰ</t>
  </si>
  <si>
    <t>Ｐ１ＮＰ</t>
  </si>
  <si>
    <t>Ｃ．トラコマティス抗体</t>
  </si>
  <si>
    <t>グロブリンクラス別クラミジア・トラコマチス抗体</t>
  </si>
  <si>
    <t>ＶＣＡ－ＩｇＭ／ＥＩＡ</t>
  </si>
  <si>
    <t>抗ＣＣＰ抗体定量</t>
  </si>
  <si>
    <t>抗シトルリン化ペプチド抗体定量</t>
  </si>
  <si>
    <t>ＥＢＮＡ－ＩｇＧ／ＥＩＡ</t>
  </si>
  <si>
    <t>抗ＭｕＳＫ抗体</t>
  </si>
  <si>
    <t>抗筋特異的チロシンキナーゼ抗体</t>
  </si>
  <si>
    <t>ＴＡＲＣ</t>
  </si>
  <si>
    <t>カルシトニン</t>
  </si>
  <si>
    <t>オステオカルシン</t>
  </si>
  <si>
    <t>ＯＣ</t>
  </si>
  <si>
    <t>細菌薬剤感受性検査　１菌</t>
  </si>
  <si>
    <t>細菌薬剤感受性検査 １菌種</t>
  </si>
  <si>
    <t>細菌薬剤感受性検査　２菌</t>
  </si>
  <si>
    <t>細菌薬剤感受性検査 ２菌種</t>
  </si>
  <si>
    <t>細菌薬剤感受性検査　３菌</t>
  </si>
  <si>
    <t>細菌薬剤感受性検査 ３菌種以上</t>
  </si>
  <si>
    <t>真菌感受性試験</t>
  </si>
  <si>
    <t>酵母様真菌薬剤感受性検査</t>
  </si>
  <si>
    <t>ベロトキシン</t>
  </si>
  <si>
    <t>カリニ（イロベチ）／鍍銀</t>
  </si>
  <si>
    <t>結核菌群／ＰＣＲ</t>
  </si>
  <si>
    <t>結核菌群核酸検出</t>
  </si>
  <si>
    <t>非結核性抗酸菌／ＰＣＲ</t>
  </si>
  <si>
    <t>ＭＡＣ核酸検出</t>
  </si>
  <si>
    <t>Ｇａｌ欠損ＩｇＧ抗体定量</t>
  </si>
  <si>
    <t>抗ガラクトース欠損ＩｇＧ抗体定量</t>
  </si>
  <si>
    <t>ＳＰ－Ｄ</t>
  </si>
  <si>
    <t>抗Ｍｉ－２抗体</t>
  </si>
  <si>
    <t>抗核抗体半定量／ＦＡ</t>
  </si>
  <si>
    <t>抗核抗体（蛍光抗体法）半定量</t>
  </si>
  <si>
    <t>Ｖｉｅｗ３９</t>
  </si>
  <si>
    <t>β２ＭＧ－尿</t>
  </si>
  <si>
    <t>β２－マイクログロブリン（尿）</t>
  </si>
  <si>
    <t>ＭＡＳＴ３６</t>
  </si>
  <si>
    <t>抗利尿ホルモン（ＡＶＰ）</t>
  </si>
  <si>
    <t>ＡＤＨ</t>
  </si>
  <si>
    <t>ＣニューモニエＩｇＡ抗体</t>
  </si>
  <si>
    <t>クラミドフィラ・ニューモニエＩｇＡ抗体</t>
  </si>
  <si>
    <t>ＣニューモニエＩｇＧ抗体</t>
  </si>
  <si>
    <t>クラミドフィラ・ニューモニエＩｇＧ抗体</t>
  </si>
  <si>
    <t>ＣニューモニエＩｇＭ抗体</t>
  </si>
  <si>
    <t>クラミドフィラ・ニューモニエＩｇＭ抗体</t>
  </si>
  <si>
    <t>ＶＭＡ－血漿</t>
  </si>
  <si>
    <t>ＶＭＡ</t>
  </si>
  <si>
    <t>ＨＶＡ－血漿</t>
  </si>
  <si>
    <t>免疫電気泳動／ＩＦＥ</t>
  </si>
  <si>
    <t>免疫電気泳動法（特異抗血清）</t>
  </si>
  <si>
    <t>尿中免疫電気泳動／ＩＦＥ</t>
  </si>
  <si>
    <t>Ｂｅｎｃｅ　Ｊｏｎｅｓ蛋白同定（尿）</t>
  </si>
  <si>
    <t>抗Ｕ１ＲＮＰ定量／ＦＥＩ</t>
  </si>
  <si>
    <t>抗ＲＮＰ抗体定量</t>
  </si>
  <si>
    <t>ＩｇＧ　インデックス</t>
  </si>
  <si>
    <t>ＩｇＧインデックス</t>
  </si>
  <si>
    <t>ＡＤＡＭＴＳ１３活性</t>
  </si>
  <si>
    <t>抗Ｔアサヒ抗体</t>
  </si>
  <si>
    <t>抗トリコスポロン・アサヒ抗体</t>
  </si>
  <si>
    <t>ＨＩＴ抗体</t>
  </si>
  <si>
    <t>血小板第４因子－ヘパリン複合体抗体（ＩｇＧ、ＩｇＭ、ＩｇＡ抗体）</t>
  </si>
  <si>
    <t>結核菌ＩＦＮ－γ／ＴＳＰ</t>
  </si>
  <si>
    <t>結核菌特異的インターフェロン－γ産生能</t>
  </si>
  <si>
    <t>可溶性メソテリン関連蛋白</t>
  </si>
  <si>
    <t>可溶性メソテリン関連ペプチド</t>
  </si>
  <si>
    <t>γ－セミノプロテイン</t>
  </si>
  <si>
    <t>γ－Ｓｍ</t>
  </si>
  <si>
    <t>百日咳／ＬＡＭＰ</t>
  </si>
  <si>
    <t>百日咳菌核酸検出</t>
  </si>
  <si>
    <t>脆弱Ｘ症候群遺伝子解析</t>
  </si>
  <si>
    <t>遺伝学的検査（容易）（（１）のエに掲げる遺伝子疾患）</t>
  </si>
  <si>
    <t>リポ蛋白分画／泳動法</t>
  </si>
  <si>
    <t>リポ蛋白分画</t>
  </si>
  <si>
    <t>ＨＢＶ核酸定量（ＩＵ）</t>
  </si>
  <si>
    <t>ＨＢＶ核酸定量</t>
  </si>
  <si>
    <t>抗ＴＩＦ１－γ抗体</t>
  </si>
  <si>
    <t>プロテインＳ活性</t>
  </si>
  <si>
    <t>β２ＭＧ－血清</t>
  </si>
  <si>
    <t>β２－マイクログロブリン</t>
  </si>
  <si>
    <t>抗アクアポリン４抗体</t>
  </si>
  <si>
    <t>ＥＧＦＲ変異ｖ２－血漿</t>
  </si>
  <si>
    <t>ＥＧＦＲ遺伝子検査（血漿）</t>
  </si>
  <si>
    <t>カルプロテクチンＦＥＩＡ</t>
  </si>
  <si>
    <t>カルプロテクチン（糞便）</t>
  </si>
  <si>
    <t>膵グルカゴン／ＥＩＡ</t>
  </si>
  <si>
    <t>グルカゴン</t>
  </si>
  <si>
    <t>脊髄性筋萎縮症遺伝子解析</t>
  </si>
  <si>
    <t>遺伝学的検査（複雑）</t>
  </si>
  <si>
    <t>ＡＭＹアイソザイム－血清</t>
  </si>
  <si>
    <t>アミラーゼアイソザイム</t>
  </si>
  <si>
    <t>２５ＯＨＶＤ／ＥＣＬＩＡ</t>
  </si>
  <si>
    <t>２５－ヒドロキシビタミン</t>
  </si>
  <si>
    <t>遊離脂肪酸（ＦＦＡ）</t>
  </si>
  <si>
    <t>遊離脂肪酸</t>
  </si>
  <si>
    <t>抗ＩＡ－２抗体／ＥＩＡ</t>
  </si>
  <si>
    <t>抗ＩＡ－２抗体</t>
  </si>
  <si>
    <t>ＮＵＤＴ１５コドン１３９</t>
  </si>
  <si>
    <t>ＮＵＤＴ１５遺伝子多型</t>
  </si>
  <si>
    <t>ループスＡＣ定量／ＰＬＩ</t>
  </si>
  <si>
    <t>ＶＷＦ抗原量</t>
  </si>
  <si>
    <t>ＶＷＦ抗原</t>
  </si>
  <si>
    <t>ＨＴＬＶ１抗体／ＬＩＡ</t>
  </si>
  <si>
    <t>ＨＴＬＶ－１抗体（ウエスタンブロット法及びラインブロット法）</t>
  </si>
  <si>
    <t>ＣＭＶ－ＩｇＧ抗体</t>
  </si>
  <si>
    <t>グロブリンクラス別ウイルス抗体価（サイトメガロ）</t>
  </si>
  <si>
    <t>ＣＭＶ－ＩｇＧ抗体－髄液</t>
  </si>
  <si>
    <t>ＣＭＶ－ＩｇＭ抗体</t>
  </si>
  <si>
    <t>ＣＭＶ－ＩｇＭ抗体－髄液</t>
  </si>
  <si>
    <t>ＦＬＴ３遺伝子検査</t>
  </si>
  <si>
    <t>抗ＭＤＡ５抗体</t>
  </si>
  <si>
    <t>リンパ球幼若化ＰＨＡ</t>
  </si>
  <si>
    <t>リンパ球幼若化Ｃｏｎ－Ａ</t>
  </si>
  <si>
    <t>新型コロナ／ＰＣＲ</t>
  </si>
  <si>
    <t>ＳＡＲＳ－ＣｏＶ－２核酸検出（検査委託）</t>
  </si>
  <si>
    <t>ＪＡＫ２Ｖ６１７Ｆ変異</t>
  </si>
  <si>
    <t>ＪＡＫ２遺伝子検査</t>
  </si>
  <si>
    <t>・抗ＧＭ－１　ＩｇＧ抗体</t>
  </si>
  <si>
    <t>抗ＧＭ１ＩｇＧ抗体</t>
  </si>
  <si>
    <t>・抗ＧＱ１ｂ　ＩｇＧ抗体</t>
  </si>
  <si>
    <t>抗ＧＱ１ｂＩｇＧ抗体</t>
  </si>
  <si>
    <t>トキソプラズマ抗体ＩｇＧ</t>
  </si>
  <si>
    <t>トキソプラズマ抗体</t>
  </si>
  <si>
    <t>トキソプラズマ抗体ＩｇＭ</t>
  </si>
  <si>
    <t>トキソプラズマＩｇＭ抗体</t>
  </si>
  <si>
    <t>ＩｇＧ２／ＴＩＡ</t>
  </si>
  <si>
    <t>ＩｇＧ２（ＴＩＡ法）</t>
  </si>
  <si>
    <t>ｗｈｏｌｅ　ＰＴＨ</t>
  </si>
  <si>
    <t>ＦＧＦ２３／ＣＬＥＩＡ</t>
  </si>
  <si>
    <t>ＦＧＦ２３</t>
  </si>
  <si>
    <t>ＡＬＰアイソザイム／ＩＦ</t>
  </si>
  <si>
    <t>ＡＬＰアイソザイム</t>
  </si>
  <si>
    <t>ＬＤアイソザイム／ＩＦ</t>
  </si>
  <si>
    <t>ＬＤアイソ</t>
  </si>
  <si>
    <t>Ｈ．ピロリ抗体</t>
  </si>
  <si>
    <t>ヘリコバクター・ピロリ抗体</t>
  </si>
  <si>
    <t>アルドステロンＣＬＥＩＡ</t>
  </si>
  <si>
    <t>アルドステロン</t>
  </si>
  <si>
    <t>レニン定量／ＣＬＥＩＡ</t>
  </si>
  <si>
    <t>レニン定量</t>
  </si>
  <si>
    <t>アルドステロン／ＣＬ－尿</t>
  </si>
  <si>
    <t>アルドステロン（尿）</t>
  </si>
  <si>
    <t>Ⅳ型コラーゲン・７Ｓ</t>
  </si>
  <si>
    <t>４型コラーゲン・７Ｓ</t>
  </si>
  <si>
    <t>ＩｇＧ４／ＬＡ</t>
  </si>
  <si>
    <t>ＩｇＧ４</t>
  </si>
  <si>
    <t>ＥＢＶ核酸定量－血液</t>
  </si>
  <si>
    <t>ＥＢウイルス核酸定量</t>
  </si>
  <si>
    <t>ＡＤＡ－血清</t>
  </si>
  <si>
    <t>ＡＤＡ</t>
  </si>
  <si>
    <t>ＮＴＸ－尿／ＣＬＥＩＡ</t>
  </si>
  <si>
    <t>ＮＴＸ</t>
  </si>
  <si>
    <t>特異的ＩｇＧ　鳥</t>
  </si>
  <si>
    <t>鳥特異的ＩｇＧ抗体</t>
  </si>
  <si>
    <t>抗カルジオリピン－ＩｇＧ</t>
  </si>
  <si>
    <t>抗カルジオリピンＩｇＧ抗体</t>
  </si>
  <si>
    <t>抗カルジオリピン－ＩｇＭ</t>
  </si>
  <si>
    <t>抗カルジオリピンＩｇＭ抗体</t>
  </si>
  <si>
    <t>抗Ｐ／Ｑ型ＶＧＣＣ抗体</t>
  </si>
  <si>
    <t>尿中コルチゾール</t>
  </si>
  <si>
    <t>ミオグロビン定量－尿</t>
  </si>
  <si>
    <t>ＧＨ／ＥＣＬＩＡ　前</t>
  </si>
  <si>
    <t>ＧＨ</t>
  </si>
  <si>
    <t>膵グルカゴンＥＩＡ　前</t>
  </si>
  <si>
    <t>アルド／ＣＬ　前</t>
  </si>
  <si>
    <t>ＣＫＳ１Ｂ</t>
  </si>
  <si>
    <t>染色体検査（ＦＩＳＨ法）</t>
  </si>
  <si>
    <t>ＢＣＲ－ＡＢＬ高感度ＩＳ</t>
  </si>
  <si>
    <t>Ｍａｊｏｒ　ＢＣＲ－ＡＢＬ１　（ｍＲＮＡ定量）（診断補助）</t>
  </si>
  <si>
    <t>末血好中球ＢＣＲ／ＡＢＬ</t>
  </si>
  <si>
    <t>ＣＤ１ａ</t>
  </si>
  <si>
    <t>ＣＤ８</t>
  </si>
  <si>
    <t>ＣＤ４</t>
  </si>
  <si>
    <t>ＣＤ３</t>
  </si>
  <si>
    <t>Ｓｍ－ＩｇＧ</t>
  </si>
  <si>
    <t>Ｂ細胞表面免疫グロブリン</t>
  </si>
  <si>
    <t>Ｓｍ－ＩｇＡ</t>
  </si>
  <si>
    <t>Ｓｍ－ＩｇＭ</t>
  </si>
  <si>
    <t>Ｓｍ－Ｉｇκ</t>
  </si>
  <si>
    <t>Ｓｍ－Ｉｇλ</t>
  </si>
  <si>
    <t>ＢＣＲ／ＡＢＬ－血液</t>
  </si>
  <si>
    <t>ＰＭＬ／ＲＡＲα－血液</t>
  </si>
  <si>
    <t>ＢＣＲ／ＡＢＬ－骨髄液</t>
  </si>
  <si>
    <t>ＰＭＬ／ＲＡＲα－骨髄液</t>
  </si>
  <si>
    <t>異性間ＢＭＴ－骨髄液</t>
  </si>
  <si>
    <t>ＴＣＲ－β鎖Ｃβ１再構成</t>
  </si>
  <si>
    <t>免疫関連遺伝子再構成</t>
  </si>
  <si>
    <t>ＴＣＲ－γ鎖Ｊγ再構成</t>
  </si>
  <si>
    <t>Ｉｇ－Ｈ鎖ＪＨ再構成</t>
  </si>
  <si>
    <t>Ｉｇ－Ｌ鎖Ｃκ再構成</t>
  </si>
  <si>
    <t>Ｉｇ－Ｌ鎖Ｃλ再構成</t>
  </si>
  <si>
    <t>ＢＣＬ１／ＩｇＨ－ＦＩ</t>
  </si>
  <si>
    <t>ＷＴ１ｍＲＮＡ定量－血液</t>
  </si>
  <si>
    <t>ＷＴ１　ｍＲＮＡ</t>
  </si>
  <si>
    <t>ＷＴ１ｍＲＮＡ定量－骨髄</t>
  </si>
  <si>
    <t>ＣＳＦ１Ｒ　ｄｅｌ（５）</t>
  </si>
  <si>
    <t>ＢＣＬ２／ＩｇＨ－ＦＩ</t>
  </si>
  <si>
    <t>ＭＹＣ／ＩｇＨ－ＦＩＳＨ</t>
  </si>
  <si>
    <t>ＢＣＬ６－ＦＩＳＨ</t>
  </si>
  <si>
    <t>ＩｇＨ／ＦＧＦＲ３－ＦＩ</t>
  </si>
  <si>
    <t>ＩｇＨ／ＭＡＦ－ＦＩＳＨ</t>
  </si>
  <si>
    <t>７染色体／ＣＥＮ－ＦＩ</t>
  </si>
  <si>
    <t>８染色体／ＣＥＮ－ＦＩ</t>
  </si>
  <si>
    <t>ＴＣＲ－δ鎖Ｊδ１再構成</t>
  </si>
  <si>
    <t>ＡＰＩ２／ＭＡＬＴ１</t>
  </si>
  <si>
    <t>ＭＹＣ（８ｑ２４転座）</t>
  </si>
  <si>
    <t>８ｐ１１転座</t>
  </si>
  <si>
    <t>４ｑ１２欠失</t>
  </si>
  <si>
    <t>ＦＩＰ１Ｌ１－ＰＤＧＦＲα融合遺伝子検査</t>
  </si>
  <si>
    <t>５ｑ３２転座</t>
  </si>
  <si>
    <t>１３ｑ１４．３－ＦＩＳＨ</t>
  </si>
  <si>
    <t>ＭＡＬＴ１－ＦＩＳＨ</t>
  </si>
  <si>
    <t>マロープラズマ１０ｃ</t>
  </si>
  <si>
    <t>造血器腫瘍細胞抗原検査</t>
  </si>
  <si>
    <t>ＰＮＨ／ＦＣＭ</t>
  </si>
  <si>
    <t>赤血球・好中球表面抗原検査</t>
  </si>
  <si>
    <t>７ＡＡＤリンパ腫セット</t>
  </si>
  <si>
    <t>急性白血病－ＣＤ４５ＢＬ</t>
  </si>
  <si>
    <t>マロー３８ＣＤ２０セット</t>
  </si>
  <si>
    <t>抗酸菌同定（質量分析法）</t>
  </si>
  <si>
    <t>抗酸菌同定</t>
  </si>
  <si>
    <t>ＣＭＶ核酸定量－血液</t>
  </si>
  <si>
    <t>サイトメガロウイルス核酸定量</t>
  </si>
  <si>
    <t>合計</t>
    <rPh sb="0" eb="2">
      <t>ゴウケイ</t>
    </rPh>
    <phoneticPr fontId="14"/>
  </si>
  <si>
    <t>保険
点数</t>
    <phoneticPr fontId="14"/>
  </si>
  <si>
    <t>２４時間Ｃ．ＣＲ</t>
  </si>
  <si>
    <t>ＲＡ－テスト</t>
  </si>
  <si>
    <t>コロナＳ－ＩｇＭ定性</t>
  </si>
  <si>
    <t>コロナＳ－ＩｇＧ定量</t>
  </si>
  <si>
    <t>シアル酸</t>
  </si>
  <si>
    <t>鉛（Ｐｂ）－血液</t>
  </si>
  <si>
    <t>リゾチーム－血清</t>
  </si>
  <si>
    <t>ビタミンＡ</t>
  </si>
  <si>
    <t>プリミドン</t>
  </si>
  <si>
    <t>リチウム－血清</t>
  </si>
  <si>
    <t>ビタミンＥ</t>
  </si>
  <si>
    <t>抗平滑筋抗体</t>
  </si>
  <si>
    <t>抗胃壁細胞抗体</t>
  </si>
  <si>
    <t>α１－酸性糖蛋白</t>
  </si>
  <si>
    <t>ＦＴＡ－ＩｇＭ定性</t>
  </si>
  <si>
    <t>ＢＣＲ／ＡＢＬ変異－２</t>
  </si>
  <si>
    <t>羊水ＡＦＰ</t>
  </si>
  <si>
    <t>ＨＬＡ－Ａ．Ｂ</t>
  </si>
  <si>
    <t>イマチニブ</t>
  </si>
  <si>
    <t>ＨＣＶ－ジェノタイプ</t>
  </si>
  <si>
    <t>ジアゼパム</t>
  </si>
  <si>
    <t>抗内因子抗体</t>
  </si>
  <si>
    <t>ゾニサミド</t>
  </si>
  <si>
    <t>ハロペリドール</t>
  </si>
  <si>
    <t>ゲンタマイシン</t>
  </si>
  <si>
    <t>クロナゼパム</t>
  </si>
  <si>
    <t>パルボＢ１９－ＩｇＧ抗体</t>
  </si>
  <si>
    <t>ペプシノーゲン　セット</t>
  </si>
  <si>
    <t>ビタミンＢ６</t>
  </si>
  <si>
    <t>ループスＡＣ／ＡＰＴＴ法</t>
  </si>
  <si>
    <t>ＡＣＴＨ－その他</t>
  </si>
  <si>
    <t>ＦＬＴ３－ＩＴＤ相対定量</t>
  </si>
  <si>
    <t>Ｍ蛋白同定</t>
  </si>
  <si>
    <t>Ｍ蛋白同定－その他</t>
  </si>
  <si>
    <t>ラモトリギン</t>
  </si>
  <si>
    <t>レベチラセタム</t>
  </si>
  <si>
    <t>ＩＬ－６</t>
  </si>
  <si>
    <t>トピラマート</t>
  </si>
  <si>
    <t>ＩＬ－６－その他</t>
  </si>
  <si>
    <t>ＩＬ－１０－その他</t>
  </si>
  <si>
    <t>ＢＣＲ／ＡＢＬ塩基配列</t>
  </si>
  <si>
    <t>ヒアルロン酸／胸水</t>
  </si>
  <si>
    <t>肺炎球菌莢膜型別</t>
  </si>
  <si>
    <t>マイコプラズマ／ＰＣＲ法</t>
  </si>
  <si>
    <t>タクロリムス</t>
  </si>
  <si>
    <t>クロバザム</t>
  </si>
  <si>
    <t>ＡＬＳＴκカゼイン</t>
  </si>
  <si>
    <t>ＡＬＳＴラクトフェリン</t>
  </si>
  <si>
    <t>ＨＴＬＶ１クロナリティ</t>
  </si>
  <si>
    <t>アミオダロン</t>
  </si>
  <si>
    <t>ボリコナゾール</t>
  </si>
  <si>
    <t>ＩＬ－１８</t>
  </si>
  <si>
    <t>Ｃ１ｑ</t>
  </si>
  <si>
    <t>アスペルギルス抗体</t>
  </si>
  <si>
    <t>トランスフェリン－その他</t>
  </si>
  <si>
    <t>補体価（ＣＨ５０）－他</t>
  </si>
  <si>
    <t>Ｃ３－その他</t>
  </si>
  <si>
    <t>Ｃ４－その他</t>
  </si>
  <si>
    <t>Ｉｇ－Ｇ－その他</t>
  </si>
  <si>
    <t>抗寄生虫抗体</t>
  </si>
  <si>
    <t>ＶＥＧＦ</t>
  </si>
  <si>
    <t>ビタミンＫ分画</t>
  </si>
  <si>
    <t>メキシレチン</t>
  </si>
  <si>
    <t>ニコチン酸－血液</t>
  </si>
  <si>
    <t>ドーパミン総－血漿</t>
  </si>
  <si>
    <t>抗ｄｓ－ＤＮＡ抗体ＩｇＭ</t>
  </si>
  <si>
    <t>抗ｓｓ－ＤＮＡ抗体ＩｇＭ</t>
  </si>
  <si>
    <t>ウイルス分離</t>
  </si>
  <si>
    <t>ウェルシュ菌</t>
  </si>
  <si>
    <t>Ｂ群溶連菌型別</t>
  </si>
  <si>
    <t>耐熱性Ａウェルシュ菌型別</t>
  </si>
  <si>
    <t>菌株同定</t>
  </si>
  <si>
    <t>ボレリア抗体－血清</t>
  </si>
  <si>
    <t>クリプトコックス抗体髄液</t>
  </si>
  <si>
    <t>ＮＰＭ１遺伝子変異解析</t>
  </si>
  <si>
    <t>ＡＬＳＴαｓカゼイン</t>
  </si>
  <si>
    <t>ＡＬＳＴβカゼイン</t>
  </si>
  <si>
    <t>ＡＬＳＴ牛乳粗抗原</t>
  </si>
  <si>
    <t>ＡＬＳＴ卵白粗抗原</t>
  </si>
  <si>
    <t>ＡＬＳＴ卵白オボアルブミ</t>
  </si>
  <si>
    <t>ＡＬＳＴ卵白オボムコイド</t>
  </si>
  <si>
    <t>ＨＢＶ薬剤耐性変異</t>
  </si>
  <si>
    <t>コレスタノール</t>
  </si>
  <si>
    <t>テオフィリン</t>
  </si>
  <si>
    <t>テイコプラニン</t>
  </si>
  <si>
    <t>傍腫瘍性神経症候群関連</t>
  </si>
  <si>
    <t>全身性強皮症関連抗体</t>
  </si>
  <si>
    <t>ＥＢＶ／ＰＣＲ－全血</t>
  </si>
  <si>
    <t>ＭＰＮ遺伝子変異解析</t>
  </si>
  <si>
    <t>ペランパネル</t>
  </si>
  <si>
    <t>ＫＩＴ変異解析－ＡＭＬ</t>
  </si>
  <si>
    <t>ＨＰＶ型判定／ＩＮＶ法</t>
  </si>
  <si>
    <t>高感度　ＩＬ－６</t>
  </si>
  <si>
    <t>風疹／ＥＩＡ　クーポン</t>
  </si>
  <si>
    <t>エベロリムス</t>
  </si>
  <si>
    <t>ＩｇＧ１／ＴＩＡ</t>
  </si>
  <si>
    <t>ＩｇＧ３／ＴＩＡ</t>
  </si>
  <si>
    <t>ＶＷＦマルチマー解析</t>
  </si>
  <si>
    <t>ＣＤ３８</t>
  </si>
  <si>
    <t>ＣＤ１９</t>
  </si>
  <si>
    <t>ＣＤ２０</t>
  </si>
  <si>
    <t>ＣＤ５×ＣＤ２０</t>
  </si>
  <si>
    <t>ＣＤ４×ＣＤ２５</t>
  </si>
  <si>
    <t>ＣＤ３×ＣＤ２５</t>
  </si>
  <si>
    <t>ＣＤ５×ＣＤ１９</t>
  </si>
  <si>
    <t>ＣＤ１９×ＣＤ２５</t>
  </si>
  <si>
    <t>ＣＤ５×ＣＤ２５</t>
  </si>
  <si>
    <t>ＣＤ３０</t>
  </si>
  <si>
    <t>２１染色体　組織</t>
  </si>
  <si>
    <t>ｐ５３／１７ｃｅｎ／ＦＩＳＨ　組織</t>
  </si>
  <si>
    <t>４５（ＣＤ７１×ＧＰＡ）</t>
  </si>
  <si>
    <t>４５（ｓκ×ｓλ）</t>
  </si>
  <si>
    <t>４５（ＣＤ１２２×２５）</t>
  </si>
  <si>
    <t>ｓＩｇκ×ｓＩｇλ</t>
  </si>
  <si>
    <t>ＣＭＶ定量－ＬＱ</t>
  </si>
  <si>
    <t>ＣＭＶ定量－ＳＬ</t>
  </si>
  <si>
    <t>ＥＢＶ定量－ＬＱ</t>
  </si>
  <si>
    <t>ＨＳＶ定量－ＬＱ</t>
  </si>
  <si>
    <t>カンジダ－ＷＩ</t>
  </si>
  <si>
    <t>ＨＳＶ－ＷＩ</t>
  </si>
  <si>
    <t>ＶＺＶ定量－ＬＱ</t>
  </si>
  <si>
    <t>Ｐ．イロベチ定量－ＬＱ</t>
  </si>
  <si>
    <t>Ｐ．イロベチ定量－ＳＬ</t>
  </si>
  <si>
    <t>ＰＭＬ／ＲＡＲα定量血液</t>
  </si>
  <si>
    <t>白血病キメラｓｃ－末梢血</t>
  </si>
  <si>
    <t>白血病キメラｓｃ－骨髄液</t>
  </si>
  <si>
    <t>Ｍ－ｂｃｒ／ａｂｌ定量Ｍ</t>
  </si>
  <si>
    <t>ｍ－ｂｃｒ／ａｂｌ定量Ｍ</t>
  </si>
  <si>
    <t>μ－ｂｃｒ／ａｂｌ定量Ｍ</t>
  </si>
  <si>
    <t>ＰＭＬ／ＲＡＲα定量骨髄</t>
  </si>
  <si>
    <t>ＡＭＬ１／ＭＴＧ８定量Ｍ</t>
  </si>
  <si>
    <t>ＣＢＦβ／ＭＹＨ定量骨髄</t>
  </si>
  <si>
    <t>ＨＨＶ８定量－ＬＱ</t>
  </si>
  <si>
    <t>４５（ＴｄＴ×ＭＰＯ）</t>
  </si>
  <si>
    <t>４５（ｃＣＤ３×ＭＰＯ）</t>
  </si>
  <si>
    <t>４５（ｃ３×ｃ７９ａ）</t>
  </si>
  <si>
    <t>４５（ｃμ×ｃＣＤ２２）</t>
  </si>
  <si>
    <t>４５（ＣＤ６５×１５）</t>
  </si>
  <si>
    <t>４５（ＣＤ６４×１１７）</t>
  </si>
  <si>
    <t>４５（ＣＤ１９×ＫＯＲ）</t>
  </si>
  <si>
    <t>４５（ＭＰＯ×ｃ７９ａ）</t>
  </si>
  <si>
    <t>Ｌ（ＴＣＲγδ×３）</t>
  </si>
  <si>
    <t>Ｌ（ＴＣＲαβ×３）</t>
  </si>
  <si>
    <t>Ｌ（ｓＩｇκ×ｓＩｇλ）</t>
  </si>
  <si>
    <t>Ｌ（ＴｄＴ×ｃＣＤ３）</t>
  </si>
  <si>
    <t>Ｌ（ｂｃｌ２×１０）</t>
  </si>
  <si>
    <t>Ｌ（ｃＩｇκ×１９）</t>
  </si>
  <si>
    <t>Ｌ（ｃＩｇλ×１９）</t>
  </si>
  <si>
    <t>４５（３×５６）</t>
  </si>
  <si>
    <t>４５（８×４）</t>
  </si>
  <si>
    <t>４５（３×２５）</t>
  </si>
  <si>
    <t>４５（１６×５６）</t>
  </si>
  <si>
    <t>４５（２０×１０）</t>
  </si>
  <si>
    <t>４５（２３×５）</t>
  </si>
  <si>
    <t>４５（Ｉｇκ×１９）</t>
  </si>
  <si>
    <t>４５（Ｉｇλ×１９）</t>
  </si>
  <si>
    <t>４５（Ｉｇκ×Ｉｇλ）</t>
  </si>
  <si>
    <t>４５（ｃｙ３×ｃ７９ａ）</t>
  </si>
  <si>
    <t>４５（ＴｄＴ×ｃ７９ａ）</t>
  </si>
  <si>
    <t>Ｌ（ＤＲ×ＣＤ３４）</t>
  </si>
  <si>
    <t>４５（ｃＩｇκ×１９）</t>
  </si>
  <si>
    <t>４５（ｃＩｇλ×１９）</t>
  </si>
  <si>
    <t>４５（７×３３）</t>
  </si>
  <si>
    <t>４５（１５×３０）</t>
  </si>
  <si>
    <t>４５（ＴｄＴ×ｃＣＤ３）</t>
  </si>
  <si>
    <t>４５（ＣＤ３８×５６）</t>
  </si>
  <si>
    <t>Ｌ（ＣＤ３８×１３８）</t>
  </si>
  <si>
    <t>Ｌ（ＴｄＴ×ｃ７９ａ）</t>
  </si>
  <si>
    <t>Ｌ（ｃＣＤ３×ｃ７９ａ）</t>
  </si>
  <si>
    <t>４５（ＣＤ３８×１３８）</t>
  </si>
  <si>
    <t>４５（３８×１３８）</t>
  </si>
  <si>
    <t>ｍｉｎｉＱ－出血性膀胱炎</t>
  </si>
  <si>
    <t>３８（ｃＩｇ－κ）</t>
  </si>
  <si>
    <t>３８（ｃＩｇ－λ）</t>
  </si>
  <si>
    <t>血液幹細胞絶対数</t>
  </si>
  <si>
    <t>Ｔｓｕｂ１－絶対数</t>
  </si>
  <si>
    <t>４５ＢＬ任意項目</t>
  </si>
  <si>
    <t>７ＡＡＤ任意項目</t>
  </si>
  <si>
    <t>高感度ＰＮＨ血球測定</t>
  </si>
  <si>
    <t>４５（ｓＤ×ｓＭ）</t>
  </si>
  <si>
    <t>免疫スクリーニングＦＣＭ</t>
  </si>
  <si>
    <t>内訳書明細書　1-2（保険適用検査分）</t>
    <rPh sb="0" eb="3">
      <t>ウチワケショ</t>
    </rPh>
    <rPh sb="3" eb="5">
      <t>メイサイ</t>
    </rPh>
    <rPh sb="5" eb="6">
      <t>ショ</t>
    </rPh>
    <rPh sb="11" eb="13">
      <t>ホケン</t>
    </rPh>
    <rPh sb="13" eb="15">
      <t>テキヨウ</t>
    </rPh>
    <rPh sb="15" eb="17">
      <t>ケンサ</t>
    </rPh>
    <rPh sb="17" eb="18">
      <t>フン</t>
    </rPh>
    <phoneticPr fontId="17"/>
  </si>
  <si>
    <t>内訳明細書　2-2（保険適用外検査分）</t>
    <rPh sb="0" eb="2">
      <t>ウチワケ</t>
    </rPh>
    <rPh sb="2" eb="5">
      <t>メイサイショ</t>
    </rPh>
    <rPh sb="10" eb="12">
      <t>ホケン</t>
    </rPh>
    <rPh sb="12" eb="15">
      <t>テキヨウガイ</t>
    </rPh>
    <rPh sb="15" eb="17">
      <t>ケンサ</t>
    </rPh>
    <rPh sb="17" eb="18">
      <t>フン</t>
    </rPh>
    <phoneticPr fontId="17"/>
  </si>
  <si>
    <t>検体検査業務</t>
  </si>
  <si>
    <t>式</t>
  </si>
  <si>
    <t xml:space="preserve"> ＜内　　訳＞</t>
  </si>
  <si>
    <t>保険適用検査分　院内</t>
  </si>
  <si>
    <t>項目</t>
  </si>
  <si>
    <t>保険適用検査分　院外</t>
  </si>
  <si>
    <t>保険適用外検査分　院内</t>
  </si>
  <si>
    <t>保険適用外検査分　院外</t>
  </si>
  <si>
    <t>-以下余白-</t>
  </si>
  <si>
    <t>令和5年4月1日から
令和8年3月31日まで</t>
  </si>
  <si>
    <t>内訳書明細書　1-1（保険適用検査分）</t>
    <rPh sb="0" eb="3">
      <t>ウチワケショ</t>
    </rPh>
    <rPh sb="3" eb="5">
      <t>メイサイ</t>
    </rPh>
    <rPh sb="5" eb="6">
      <t>ショ</t>
    </rPh>
    <rPh sb="11" eb="13">
      <t>ホケン</t>
    </rPh>
    <rPh sb="13" eb="15">
      <t>テキヨウ</t>
    </rPh>
    <rPh sb="15" eb="17">
      <t>ケンサ</t>
    </rPh>
    <rPh sb="17" eb="18">
      <t>フン</t>
    </rPh>
    <phoneticPr fontId="17"/>
  </si>
  <si>
    <t>内訳明細書　2-1（保険適用外検査分）</t>
    <rPh sb="0" eb="2">
      <t>ウチワケ</t>
    </rPh>
    <rPh sb="2" eb="5">
      <t>メイサイショ</t>
    </rPh>
    <rPh sb="10" eb="12">
      <t>ホケン</t>
    </rPh>
    <rPh sb="12" eb="15">
      <t>テキヨウガイ</t>
    </rPh>
    <rPh sb="15" eb="17">
      <t>ケンサ</t>
    </rPh>
    <rPh sb="17" eb="18">
      <t>フン</t>
    </rPh>
    <phoneticPr fontId="17"/>
  </si>
  <si>
    <t>％</t>
    <phoneticPr fontId="2"/>
  </si>
  <si>
    <t>b'</t>
    <phoneticPr fontId="2"/>
  </si>
  <si>
    <t>　計</t>
    <phoneticPr fontId="2"/>
  </si>
  <si>
    <t>a'</t>
    <phoneticPr fontId="17"/>
  </si>
  <si>
    <t>b</t>
    <phoneticPr fontId="2"/>
  </si>
  <si>
    <t>a</t>
    <phoneticPr fontId="17"/>
  </si>
  <si>
    <t>合計　c</t>
    <rPh sb="0" eb="2">
      <t>ゴウケイ</t>
    </rPh>
    <phoneticPr fontId="14"/>
  </si>
  <si>
    <t>合計　d</t>
    <rPh sb="0" eb="2">
      <t>ゴウケイ</t>
    </rPh>
    <phoneticPr fontId="14"/>
  </si>
  <si>
    <r>
      <t xml:space="preserve">　計 </t>
    </r>
    <r>
      <rPr>
        <b/>
        <sz val="13"/>
        <rFont val="ＭＳ Ｐ明朝"/>
        <family val="1"/>
        <charset val="128"/>
      </rPr>
      <t>(g)</t>
    </r>
    <phoneticPr fontId="2"/>
  </si>
  <si>
    <r>
      <t>入　　札　　金　　額（年額）　</t>
    </r>
    <r>
      <rPr>
        <b/>
        <sz val="16"/>
        <rFont val="ＭＳ Ｐ明朝"/>
        <family val="1"/>
        <charset val="128"/>
      </rPr>
      <t>（ｆ）</t>
    </r>
    <r>
      <rPr>
        <sz val="16"/>
        <rFont val="ＭＳ Ｐ明朝"/>
        <family val="1"/>
        <charset val="128"/>
      </rPr>
      <t>＋</t>
    </r>
    <r>
      <rPr>
        <b/>
        <sz val="16"/>
        <rFont val="ＭＳ Ｐ明朝"/>
        <family val="1"/>
        <charset val="128"/>
      </rPr>
      <t>（g）</t>
    </r>
    <rPh sb="0" eb="1">
      <t>ニュウ</t>
    </rPh>
    <rPh sb="3" eb="4">
      <t>サツ</t>
    </rPh>
    <rPh sb="6" eb="10">
      <t>キンガク</t>
    </rPh>
    <rPh sb="11" eb="13">
      <t>ネンガク</t>
    </rPh>
    <phoneticPr fontId="2"/>
  </si>
  <si>
    <r>
      <t xml:space="preserve">内訳明細書　1-1・・・ </t>
    </r>
    <r>
      <rPr>
        <b/>
        <sz val="13"/>
        <rFont val="ＭＳ Ｐ明朝"/>
        <family val="1"/>
        <charset val="128"/>
      </rPr>
      <t>a</t>
    </r>
    <phoneticPr fontId="2"/>
  </si>
  <si>
    <r>
      <t xml:space="preserve">内訳明細書　1-2・・・ </t>
    </r>
    <r>
      <rPr>
        <b/>
        <sz val="13"/>
        <rFont val="ＭＳ Ｐ明朝"/>
        <family val="1"/>
        <charset val="128"/>
      </rPr>
      <t>b</t>
    </r>
    <phoneticPr fontId="2"/>
  </si>
  <si>
    <r>
      <t xml:space="preserve">内訳明細書　2-1・・・ </t>
    </r>
    <r>
      <rPr>
        <b/>
        <sz val="13"/>
        <rFont val="ＭＳ Ｐ明朝"/>
        <family val="1"/>
        <charset val="128"/>
      </rPr>
      <t>ｃ</t>
    </r>
    <phoneticPr fontId="2"/>
  </si>
  <si>
    <r>
      <t xml:space="preserve">内訳明細書　2-2・・・ </t>
    </r>
    <r>
      <rPr>
        <b/>
        <sz val="13"/>
        <rFont val="ＭＳ Ｐ明朝"/>
        <family val="1"/>
        <charset val="128"/>
      </rPr>
      <t>ｄ</t>
    </r>
    <phoneticPr fontId="2"/>
  </si>
  <si>
    <r>
      <t>改め</t>
    </r>
    <r>
      <rPr>
        <b/>
        <sz val="13"/>
        <rFont val="ＭＳ Ｐ明朝"/>
        <family val="1"/>
        <charset val="128"/>
      </rPr>
      <t xml:space="preserve"> (a')</t>
    </r>
    <r>
      <rPr>
        <sz val="13"/>
        <rFont val="ＭＳ Ｐ明朝"/>
        <family val="1"/>
        <charset val="128"/>
      </rPr>
      <t xml:space="preserve"> + </t>
    </r>
    <r>
      <rPr>
        <b/>
        <sz val="13"/>
        <rFont val="ＭＳ Ｐ明朝"/>
        <family val="1"/>
        <charset val="128"/>
      </rPr>
      <t>(b')</t>
    </r>
    <r>
      <rPr>
        <sz val="13"/>
        <rFont val="ＭＳ Ｐ明朝"/>
        <family val="1"/>
        <charset val="128"/>
      </rPr>
      <t xml:space="preserve">  = </t>
    </r>
    <r>
      <rPr>
        <b/>
        <sz val="13"/>
        <rFont val="ＭＳ Ｐ明朝"/>
        <family val="1"/>
        <charset val="128"/>
      </rPr>
      <t xml:space="preserve"> (f)</t>
    </r>
    <rPh sb="0" eb="1">
      <t>アラタ</t>
    </rPh>
    <phoneticPr fontId="2"/>
  </si>
  <si>
    <t>請負率</t>
    <rPh sb="0" eb="2">
      <t>ウケオイ</t>
    </rPh>
    <rPh sb="2" eb="3">
      <t>リツ</t>
    </rPh>
    <phoneticPr fontId="2"/>
  </si>
  <si>
    <t>　　　　　２　　本書は封書にし、表面「○○入札書」、住所氏名を記載し封印すること。</t>
    <rPh sb="8" eb="10">
      <t>ホンショ</t>
    </rPh>
    <rPh sb="11" eb="13">
      <t>フウショ</t>
    </rPh>
    <rPh sb="16" eb="18">
      <t>ヒョウメン</t>
    </rPh>
    <rPh sb="21" eb="24">
      <t>ニュウサツショ</t>
    </rPh>
    <rPh sb="26" eb="28">
      <t>ジュウショ</t>
    </rPh>
    <rPh sb="28" eb="30">
      <t>シメイ</t>
    </rPh>
    <rPh sb="31" eb="33">
      <t>キサイ</t>
    </rPh>
    <rPh sb="34" eb="36">
      <t>フウイン</t>
    </rPh>
    <phoneticPr fontId="2"/>
  </si>
  <si>
    <t>　　　　　３　　入札金額欄には、契約希望金額の１００／１１０に相当する金額を記載すること。</t>
    <rPh sb="8" eb="10">
      <t>ニュウサツ</t>
    </rPh>
    <rPh sb="10" eb="13">
      <t>キンガクラン</t>
    </rPh>
    <rPh sb="16" eb="18">
      <t>ケイヤク</t>
    </rPh>
    <rPh sb="18" eb="20">
      <t>キボウ</t>
    </rPh>
    <rPh sb="20" eb="22">
      <t>キンガク</t>
    </rPh>
    <rPh sb="31" eb="33">
      <t>ソウトウ</t>
    </rPh>
    <rPh sb="35" eb="37">
      <t>キンガク</t>
    </rPh>
    <rPh sb="38" eb="40">
      <t>キサイ</t>
    </rPh>
    <phoneticPr fontId="2"/>
  </si>
  <si>
    <t>備考　　１　　入札書には入札金額を算出した根拠となる各内訳明細書を添付すること。</t>
    <rPh sb="0" eb="2">
      <t>ビコウ</t>
    </rPh>
    <rPh sb="7" eb="10">
      <t>ニュウサツショ</t>
    </rPh>
    <rPh sb="12" eb="14">
      <t>ニュウサツ</t>
    </rPh>
    <rPh sb="14" eb="16">
      <t>キンガク</t>
    </rPh>
    <rPh sb="17" eb="19">
      <t>サンシュツ</t>
    </rPh>
    <rPh sb="21" eb="23">
      <t>コンキョ</t>
    </rPh>
    <rPh sb="26" eb="27">
      <t>カク</t>
    </rPh>
    <rPh sb="27" eb="29">
      <t>ウチワケ</t>
    </rPh>
    <rPh sb="29" eb="32">
      <t>メイサイショ</t>
    </rPh>
    <rPh sb="33" eb="35">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</si>
</sst>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_);[Red]\(#,##0\)"/>
    <numFmt numFmtId="179" formatCode="0_ "/>
    <numFmt numFmtId="180" formatCode="0_);[Red]\(0\)"/>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明朝"/>
      <family val="1"/>
      <charset val="128"/>
    </font>
    <font>
      <sz val="16"/>
      <name val="ＭＳ Ｐ明朝"/>
      <family val="1"/>
      <charset val="128"/>
    </font>
    <font>
      <sz val="11"/>
      <name val="ＭＳ Ｐ明朝"/>
      <family val="1"/>
      <charset val="128"/>
    </font>
    <font>
      <sz val="14"/>
      <name val="ＭＳ Ｐ明朝"/>
      <family val="1"/>
      <charset val="128"/>
    </font>
    <font>
      <sz val="13"/>
      <name val="ＭＳ Ｐ明朝"/>
      <family val="1"/>
      <charset val="128"/>
    </font>
    <font>
      <sz val="14"/>
      <name val="ＭＳ 明朝"/>
      <family val="1"/>
      <charset val="128"/>
    </font>
    <font>
      <b/>
      <sz val="24"/>
      <name val="ＭＳ Ｐ明朝"/>
      <family val="1"/>
      <charset val="128"/>
    </font>
    <font>
      <sz val="20"/>
      <name val="ＭＳ Ｐ明朝"/>
      <family val="1"/>
      <charset val="128"/>
    </font>
    <font>
      <sz val="11"/>
      <color theme="1"/>
      <name val="ＭＳ Ｐゴシック"/>
      <family val="3"/>
      <charset val="128"/>
      <scheme val="minor"/>
    </font>
    <font>
      <sz val="11"/>
      <name val="ＭＳ 明朝"/>
      <family val="1"/>
      <charset val="128"/>
    </font>
    <font>
      <sz val="12"/>
      <color theme="1"/>
      <name val="ＭＳ Ｐ明朝"/>
      <family val="1"/>
      <charset val="128"/>
    </font>
    <font>
      <sz val="6"/>
      <name val="ＭＳ Ｐゴシック"/>
      <family val="2"/>
      <charset val="128"/>
      <scheme val="minor"/>
    </font>
    <font>
      <sz val="11"/>
      <color theme="1"/>
      <name val="ＭＳ Ｐゴシック"/>
      <family val="2"/>
      <charset val="128"/>
      <scheme val="minor"/>
    </font>
    <font>
      <b/>
      <sz val="18"/>
      <color theme="1"/>
      <name val="ＭＳ 明朝"/>
      <family val="1"/>
      <charset val="128"/>
    </font>
    <font>
      <sz val="6"/>
      <name val="ＭＳ 明朝"/>
      <family val="2"/>
      <charset val="128"/>
    </font>
    <font>
      <sz val="11"/>
      <color theme="1"/>
      <name val="ＭＳ 明朝"/>
      <family val="2"/>
      <charset val="128"/>
    </font>
    <font>
      <sz val="11"/>
      <color theme="1"/>
      <name val="ＭＳ 明朝"/>
      <family val="1"/>
      <charset val="128"/>
    </font>
    <font>
      <sz val="14"/>
      <color theme="1"/>
      <name val="ＭＳ 明朝"/>
      <family val="1"/>
      <charset val="128"/>
    </font>
    <font>
      <b/>
      <sz val="14"/>
      <color theme="1"/>
      <name val="ＭＳ 明朝"/>
      <family val="1"/>
      <charset val="128"/>
    </font>
    <font>
      <b/>
      <sz val="11"/>
      <color theme="1"/>
      <name val="ＭＳ 明朝"/>
      <family val="1"/>
      <charset val="128"/>
    </font>
    <font>
      <b/>
      <sz val="13"/>
      <name val="ＭＳ Ｐ明朝"/>
      <family val="1"/>
      <charset val="128"/>
    </font>
    <font>
      <b/>
      <sz val="16"/>
      <name val="ＭＳ Ｐ明朝"/>
      <family val="1"/>
      <charset val="128"/>
    </font>
    <font>
      <b/>
      <sz val="11"/>
      <color rgb="FFFF0000"/>
      <name val="ＭＳ Ｐ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s>
  <borders count="4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hair">
        <color indexed="64"/>
      </bottom>
      <diagonal style="hair">
        <color indexed="64"/>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hair">
        <color indexed="64"/>
      </diagonal>
    </border>
    <border diagonalUp="1">
      <left/>
      <right style="thin">
        <color indexed="64"/>
      </right>
      <top style="thin">
        <color indexed="64"/>
      </top>
      <bottom style="hair">
        <color indexed="64"/>
      </bottom>
      <diagonal style="hair">
        <color indexed="64"/>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s>
  <cellStyleXfs count="6">
    <xf numFmtId="0" fontId="0" fillId="0" borderId="0"/>
    <xf numFmtId="0" fontId="8" fillId="0" borderId="0"/>
    <xf numFmtId="0" fontId="11" fillId="0" borderId="0">
      <alignment vertical="center"/>
    </xf>
    <xf numFmtId="38" fontId="11" fillId="0" borderId="0" applyFont="0" applyFill="0" applyBorder="0" applyAlignment="0" applyProtection="0">
      <alignment vertical="center"/>
    </xf>
    <xf numFmtId="0" fontId="1" fillId="0" borderId="0"/>
    <xf numFmtId="38" fontId="15" fillId="0" borderId="0" applyFont="0" applyFill="0" applyBorder="0" applyAlignment="0" applyProtection="0">
      <alignment vertical="center"/>
    </xf>
  </cellStyleXfs>
  <cellXfs count="128">
    <xf numFmtId="0" fontId="0" fillId="0" borderId="0" xfId="0"/>
    <xf numFmtId="0" fontId="3" fillId="0" borderId="0" xfId="0" applyFont="1"/>
    <xf numFmtId="0" fontId="3" fillId="0" borderId="4" xfId="0" applyFont="1" applyBorder="1" applyAlignment="1">
      <alignment vertical="center"/>
    </xf>
    <xf numFmtId="0" fontId="3" fillId="0" borderId="5" xfId="0" applyFont="1" applyBorder="1" applyAlignment="1">
      <alignment vertical="center"/>
    </xf>
    <xf numFmtId="0" fontId="3" fillId="0" borderId="1" xfId="0" applyFont="1" applyBorder="1" applyAlignment="1">
      <alignment vertical="center"/>
    </xf>
    <xf numFmtId="0" fontId="5" fillId="0" borderId="0" xfId="0" applyFont="1"/>
    <xf numFmtId="0" fontId="10" fillId="0" borderId="8" xfId="0" applyFont="1" applyBorder="1" applyAlignment="1">
      <alignment horizontal="center" vertical="center"/>
    </xf>
    <xf numFmtId="0" fontId="3" fillId="0" borderId="15" xfId="0" applyFont="1" applyBorder="1" applyAlignment="1">
      <alignment horizontal="center" vertical="center" wrapText="1"/>
    </xf>
    <xf numFmtId="0" fontId="3" fillId="0" borderId="7" xfId="0" applyFont="1" applyBorder="1"/>
    <xf numFmtId="0" fontId="3" fillId="0" borderId="8" xfId="0" applyFont="1" applyBorder="1"/>
    <xf numFmtId="0" fontId="3" fillId="0" borderId="8" xfId="0" applyFont="1" applyBorder="1" applyAlignment="1">
      <alignment horizontal="center"/>
    </xf>
    <xf numFmtId="0" fontId="3" fillId="0" borderId="9" xfId="0" applyFont="1" applyBorder="1"/>
    <xf numFmtId="0" fontId="3" fillId="0" borderId="0" xfId="0" applyFont="1" applyBorder="1" applyAlignment="1">
      <alignment horizontal="center" vertical="center"/>
    </xf>
    <xf numFmtId="0" fontId="7" fillId="0" borderId="17" xfId="0" applyFont="1" applyBorder="1" applyAlignment="1">
      <alignment horizontal="center" vertical="center" wrapText="1"/>
    </xf>
    <xf numFmtId="49" fontId="6" fillId="0" borderId="0" xfId="0" applyNumberFormat="1"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5" fillId="0" borderId="3" xfId="0" applyFont="1" applyBorder="1" applyAlignment="1">
      <alignment vertical="center"/>
    </xf>
    <xf numFmtId="0" fontId="5" fillId="0" borderId="2" xfId="0" applyFont="1" applyBorder="1"/>
    <xf numFmtId="0" fontId="5" fillId="0" borderId="2"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5" fillId="0" borderId="16" xfId="0" applyFont="1" applyBorder="1" applyAlignment="1">
      <alignment vertical="center"/>
    </xf>
    <xf numFmtId="0" fontId="5" fillId="0" borderId="23" xfId="0" applyFont="1" applyBorder="1"/>
    <xf numFmtId="0" fontId="5" fillId="0" borderId="18" xfId="0" applyFont="1" applyBorder="1"/>
    <xf numFmtId="0" fontId="5" fillId="0" borderId="24" xfId="0" applyFont="1" applyBorder="1"/>
    <xf numFmtId="0" fontId="5" fillId="0" borderId="24" xfId="0" applyFont="1" applyBorder="1" applyAlignment="1">
      <alignment horizontal="center" vertical="center"/>
    </xf>
    <xf numFmtId="0" fontId="5" fillId="0" borderId="19" xfId="0" applyFont="1" applyBorder="1" applyAlignment="1">
      <alignment horizontal="center" vertical="center"/>
    </xf>
    <xf numFmtId="0" fontId="5" fillId="0" borderId="18" xfId="0" applyFont="1" applyBorder="1" applyAlignment="1">
      <alignment horizontal="center" vertical="center"/>
    </xf>
    <xf numFmtId="0" fontId="10" fillId="0" borderId="0" xfId="0" applyFont="1" applyBorder="1" applyAlignment="1">
      <alignment horizontal="center" vertical="center"/>
    </xf>
    <xf numFmtId="58" fontId="13" fillId="0" borderId="11" xfId="0" applyNumberFormat="1" applyFont="1" applyBorder="1" applyAlignment="1">
      <alignment horizontal="center" vertical="center" shrinkToFit="1"/>
    </xf>
    <xf numFmtId="180" fontId="7" fillId="0" borderId="27" xfId="0" applyNumberFormat="1" applyFont="1" applyBorder="1" applyAlignment="1">
      <alignment horizontal="left" vertical="center" shrinkToFit="1"/>
    </xf>
    <xf numFmtId="180" fontId="7" fillId="0" borderId="27" xfId="0" applyNumberFormat="1" applyFont="1" applyBorder="1" applyAlignment="1">
      <alignment horizontal="left" vertical="center" wrapText="1"/>
    </xf>
    <xf numFmtId="0" fontId="16" fillId="0" borderId="0" xfId="2" applyFont="1">
      <alignment vertical="center"/>
    </xf>
    <xf numFmtId="0" fontId="19" fillId="0" borderId="0" xfId="2" applyFont="1">
      <alignment vertical="center"/>
    </xf>
    <xf numFmtId="0" fontId="19" fillId="0" borderId="0" xfId="2" applyFont="1" applyAlignment="1">
      <alignment vertical="center" wrapText="1"/>
    </xf>
    <xf numFmtId="178" fontId="19" fillId="0" borderId="0" xfId="2" applyNumberFormat="1" applyFont="1">
      <alignment vertical="center"/>
    </xf>
    <xf numFmtId="38" fontId="19" fillId="0" borderId="0" xfId="3" applyFont="1">
      <alignment vertical="center"/>
    </xf>
    <xf numFmtId="0" fontId="19" fillId="0" borderId="15" xfId="2" applyFont="1" applyBorder="1" applyAlignment="1">
      <alignment horizontal="center" vertical="center" wrapText="1"/>
    </xf>
    <xf numFmtId="178" fontId="19" fillId="0" borderId="15" xfId="2" applyNumberFormat="1" applyFont="1" applyBorder="1" applyAlignment="1">
      <alignment horizontal="center" vertical="center"/>
    </xf>
    <xf numFmtId="38" fontId="19" fillId="0" borderId="15" xfId="3" applyFont="1" applyBorder="1" applyAlignment="1">
      <alignment horizontal="center" vertical="center" wrapText="1"/>
    </xf>
    <xf numFmtId="38" fontId="19" fillId="0" borderId="15" xfId="3" applyFont="1" applyBorder="1" applyAlignment="1">
      <alignment horizontal="center" vertical="center"/>
    </xf>
    <xf numFmtId="179" fontId="19" fillId="0" borderId="15" xfId="2" applyNumberFormat="1" applyFont="1" applyBorder="1">
      <alignment vertical="center"/>
    </xf>
    <xf numFmtId="0" fontId="19" fillId="0" borderId="15" xfId="2" applyFont="1" applyBorder="1">
      <alignment vertical="center"/>
    </xf>
    <xf numFmtId="0" fontId="19" fillId="0" borderId="15" xfId="2" applyFont="1" applyBorder="1" applyAlignment="1">
      <alignment vertical="center" wrapText="1"/>
    </xf>
    <xf numFmtId="179" fontId="19" fillId="0" borderId="15" xfId="2" applyNumberFormat="1" applyFont="1" applyBorder="1" applyAlignment="1">
      <alignment vertical="center" wrapText="1"/>
    </xf>
    <xf numFmtId="178" fontId="19" fillId="0" borderId="15" xfId="2" applyNumberFormat="1" applyFont="1" applyBorder="1">
      <alignment vertical="center"/>
    </xf>
    <xf numFmtId="38" fontId="19" fillId="0" borderId="15" xfId="3" applyFont="1" applyBorder="1">
      <alignment vertical="center"/>
    </xf>
    <xf numFmtId="176" fontId="19" fillId="0" borderId="15" xfId="2" applyNumberFormat="1" applyFont="1" applyBorder="1">
      <alignment vertical="center"/>
    </xf>
    <xf numFmtId="49" fontId="19" fillId="0" borderId="15" xfId="2" applyNumberFormat="1" applyFont="1" applyBorder="1">
      <alignment vertical="center"/>
    </xf>
    <xf numFmtId="0" fontId="19" fillId="0" borderId="0" xfId="2" applyFont="1" applyAlignment="1">
      <alignment horizontal="center" vertical="center"/>
    </xf>
    <xf numFmtId="178" fontId="20" fillId="0" borderId="0" xfId="2" applyNumberFormat="1" applyFont="1" applyAlignment="1">
      <alignment horizontal="center" vertical="center"/>
    </xf>
    <xf numFmtId="178" fontId="19" fillId="0" borderId="15" xfId="2" applyNumberFormat="1" applyFont="1" applyBorder="1" applyAlignment="1">
      <alignment horizontal="center" vertical="center" wrapText="1"/>
    </xf>
    <xf numFmtId="177" fontId="19" fillId="0" borderId="15" xfId="3" applyNumberFormat="1" applyFont="1" applyBorder="1">
      <alignment vertical="center"/>
    </xf>
    <xf numFmtId="0" fontId="12" fillId="0" borderId="15" xfId="0" applyFont="1" applyBorder="1" applyAlignment="1">
      <alignment vertical="center"/>
    </xf>
    <xf numFmtId="0" fontId="3" fillId="0" borderId="0" xfId="0" applyFont="1" applyBorder="1" applyAlignment="1">
      <alignment vertical="center"/>
    </xf>
    <xf numFmtId="0" fontId="3" fillId="0" borderId="15" xfId="0" applyFont="1" applyBorder="1" applyAlignment="1">
      <alignment horizontal="center" vertical="center"/>
    </xf>
    <xf numFmtId="0" fontId="4" fillId="0" borderId="10" xfId="0" applyFont="1" applyBorder="1" applyAlignment="1">
      <alignment horizontal="center" vertical="center"/>
    </xf>
    <xf numFmtId="0" fontId="7" fillId="3" borderId="17" xfId="0" applyFont="1" applyFill="1" applyBorder="1" applyAlignment="1">
      <alignment horizontal="center" vertical="center" wrapText="1"/>
    </xf>
    <xf numFmtId="178" fontId="19" fillId="3" borderId="15" xfId="2" applyNumberFormat="1" applyFont="1" applyFill="1" applyBorder="1">
      <alignment vertical="center"/>
    </xf>
    <xf numFmtId="38" fontId="19" fillId="3" borderId="15" xfId="3" applyFont="1" applyFill="1" applyBorder="1">
      <alignment vertical="center"/>
    </xf>
    <xf numFmtId="38" fontId="19" fillId="3" borderId="15" xfId="5" applyFont="1" applyFill="1" applyBorder="1">
      <alignment vertical="center"/>
    </xf>
    <xf numFmtId="38" fontId="22" fillId="2" borderId="15" xfId="3" applyFont="1" applyFill="1" applyBorder="1">
      <alignment vertical="center"/>
    </xf>
    <xf numFmtId="179" fontId="19" fillId="0" borderId="0" xfId="2" applyNumberFormat="1" applyFont="1" applyBorder="1">
      <alignment vertical="center"/>
    </xf>
    <xf numFmtId="0" fontId="19" fillId="0" borderId="0" xfId="2" applyFont="1" applyBorder="1">
      <alignment vertical="center"/>
    </xf>
    <xf numFmtId="179" fontId="19" fillId="0" borderId="0" xfId="2" applyNumberFormat="1" applyFont="1" applyBorder="1" applyAlignment="1">
      <alignment vertical="center" wrapText="1"/>
    </xf>
    <xf numFmtId="178" fontId="20" fillId="0" borderId="15" xfId="2" applyNumberFormat="1" applyFont="1" applyFill="1" applyBorder="1" applyAlignment="1">
      <alignment horizontal="center" vertical="center"/>
    </xf>
    <xf numFmtId="38" fontId="19" fillId="0" borderId="15" xfId="3" applyFont="1" applyFill="1" applyBorder="1">
      <alignment vertical="center"/>
    </xf>
    <xf numFmtId="178" fontId="19" fillId="0" borderId="15" xfId="2" applyNumberFormat="1" applyFont="1" applyFill="1" applyBorder="1" applyAlignment="1">
      <alignment vertical="center" shrinkToFit="1"/>
    </xf>
    <xf numFmtId="0" fontId="21" fillId="0" borderId="3" xfId="2" applyFont="1" applyFill="1" applyBorder="1" applyAlignment="1">
      <alignment horizontal="center" vertical="center"/>
    </xf>
    <xf numFmtId="38" fontId="21" fillId="2" borderId="15" xfId="3" applyFont="1" applyFill="1" applyBorder="1">
      <alignment vertical="center"/>
    </xf>
    <xf numFmtId="0" fontId="25" fillId="0" borderId="0" xfId="0" applyFont="1"/>
    <xf numFmtId="0" fontId="3" fillId="0" borderId="0" xfId="0" applyFont="1" applyBorder="1" applyAlignment="1">
      <alignment vertical="center"/>
    </xf>
    <xf numFmtId="0" fontId="3" fillId="0" borderId="10" xfId="0" applyFont="1" applyBorder="1" applyAlignment="1">
      <alignment horizontal="distributed" vertical="center" indent="1"/>
    </xf>
    <xf numFmtId="0" fontId="3" fillId="0" borderId="16" xfId="0" applyFont="1" applyBorder="1" applyAlignment="1">
      <alignment horizontal="distributed" vertical="center" inden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5" fillId="0" borderId="28" xfId="0" applyFont="1" applyBorder="1" applyAlignment="1">
      <alignment vertical="center" wrapText="1"/>
    </xf>
    <xf numFmtId="0" fontId="5" fillId="0" borderId="29" xfId="0" applyFont="1" applyBorder="1" applyAlignment="1">
      <alignment vertical="center" wrapText="1"/>
    </xf>
    <xf numFmtId="0" fontId="5" fillId="0" borderId="30" xfId="0" applyFont="1" applyBorder="1" applyAlignment="1">
      <alignment vertical="center" wrapText="1"/>
    </xf>
    <xf numFmtId="0" fontId="3" fillId="0" borderId="42" xfId="0" applyFont="1" applyBorder="1" applyAlignment="1">
      <alignment horizontal="center" vertical="center"/>
    </xf>
    <xf numFmtId="0" fontId="3" fillId="0" borderId="44" xfId="0" applyFont="1" applyBorder="1" applyAlignment="1">
      <alignment horizontal="center" vertical="center"/>
    </xf>
    <xf numFmtId="176" fontId="3" fillId="0" borderId="42" xfId="0" applyNumberFormat="1" applyFont="1" applyBorder="1" applyAlignment="1">
      <alignment vertical="center"/>
    </xf>
    <xf numFmtId="176" fontId="3" fillId="0" borderId="43" xfId="0" applyNumberFormat="1" applyFont="1" applyBorder="1" applyAlignment="1">
      <alignment vertical="center"/>
    </xf>
    <xf numFmtId="176" fontId="3" fillId="0" borderId="44" xfId="0" applyNumberFormat="1" applyFont="1" applyBorder="1" applyAlignment="1">
      <alignment vertical="center"/>
    </xf>
    <xf numFmtId="176" fontId="3" fillId="0" borderId="33" xfId="0" applyNumberFormat="1" applyFont="1" applyBorder="1" applyAlignment="1">
      <alignment vertical="center"/>
    </xf>
    <xf numFmtId="176" fontId="3" fillId="0" borderId="35" xfId="0" applyNumberFormat="1" applyFont="1" applyBorder="1" applyAlignment="1">
      <alignment vertical="center"/>
    </xf>
    <xf numFmtId="176" fontId="3" fillId="0" borderId="34" xfId="0" applyNumberFormat="1" applyFont="1" applyBorder="1" applyAlignment="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5" fillId="0" borderId="26" xfId="0" applyFont="1" applyBorder="1" applyAlignment="1">
      <alignment vertical="center" wrapText="1"/>
    </xf>
    <xf numFmtId="0" fontId="5" fillId="0" borderId="6" xfId="0" applyFont="1" applyBorder="1" applyAlignment="1">
      <alignment vertical="center" wrapText="1"/>
    </xf>
    <xf numFmtId="0" fontId="5" fillId="0" borderId="25" xfId="0" applyFont="1" applyBorder="1" applyAlignment="1">
      <alignment vertical="center"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3" fillId="0" borderId="31" xfId="0" applyNumberFormat="1" applyFont="1" applyBorder="1" applyAlignment="1">
      <alignment vertical="center"/>
    </xf>
    <xf numFmtId="176" fontId="3" fillId="0" borderId="36" xfId="0" applyNumberFormat="1" applyFont="1" applyBorder="1" applyAlignment="1">
      <alignment vertical="center"/>
    </xf>
    <xf numFmtId="176" fontId="3" fillId="0" borderId="32" xfId="0" applyNumberFormat="1" applyFont="1" applyBorder="1" applyAlignment="1">
      <alignment vertical="center"/>
    </xf>
    <xf numFmtId="176" fontId="3" fillId="3" borderId="26" xfId="0" applyNumberFormat="1" applyFont="1" applyFill="1" applyBorder="1" applyAlignment="1">
      <alignment vertical="center"/>
    </xf>
    <xf numFmtId="176" fontId="3" fillId="3" borderId="6" xfId="0" applyNumberFormat="1" applyFont="1" applyFill="1" applyBorder="1" applyAlignment="1">
      <alignment vertical="center"/>
    </xf>
    <xf numFmtId="176" fontId="3" fillId="3" borderId="25" xfId="0" applyNumberFormat="1" applyFont="1" applyFill="1" applyBorder="1" applyAlignment="1">
      <alignment vertical="center"/>
    </xf>
    <xf numFmtId="176" fontId="3" fillId="0" borderId="26" xfId="0" applyNumberFormat="1" applyFont="1" applyFill="1" applyBorder="1" applyAlignment="1">
      <alignment vertical="center"/>
    </xf>
    <xf numFmtId="176" fontId="3" fillId="0" borderId="6" xfId="0" applyNumberFormat="1" applyFont="1" applyFill="1" applyBorder="1" applyAlignment="1">
      <alignment vertical="center"/>
    </xf>
    <xf numFmtId="176" fontId="3" fillId="0" borderId="25" xfId="0" applyNumberFormat="1" applyFont="1" applyFill="1" applyBorder="1" applyAlignment="1">
      <alignment vertical="center"/>
    </xf>
    <xf numFmtId="0" fontId="9" fillId="0" borderId="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3" fillId="0" borderId="20" xfId="0" applyFont="1" applyBorder="1" applyAlignment="1">
      <alignment horizontal="center" vertical="center" textRotation="255"/>
    </xf>
    <xf numFmtId="0" fontId="3" fillId="0" borderId="21" xfId="0" applyFont="1" applyBorder="1" applyAlignment="1">
      <alignment horizontal="center" vertical="center" textRotation="255"/>
    </xf>
    <xf numFmtId="0" fontId="3" fillId="0" borderId="22" xfId="0" applyFont="1" applyBorder="1" applyAlignment="1">
      <alignment horizontal="center" vertical="center" textRotation="255"/>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3" fillId="0" borderId="40" xfId="0" applyFont="1" applyBorder="1" applyAlignment="1">
      <alignment horizontal="center" vertical="center"/>
    </xf>
    <xf numFmtId="0" fontId="3" fillId="0" borderId="41" xfId="0" applyFont="1" applyBorder="1" applyAlignment="1">
      <alignment horizontal="center" vertical="center"/>
    </xf>
    <xf numFmtId="176" fontId="3" fillId="0" borderId="37" xfId="0" applyNumberFormat="1" applyFont="1" applyBorder="1" applyAlignment="1">
      <alignment vertical="center"/>
    </xf>
    <xf numFmtId="176" fontId="3" fillId="0" borderId="38" xfId="0" applyNumberFormat="1" applyFont="1" applyBorder="1" applyAlignment="1">
      <alignment vertical="center"/>
    </xf>
    <xf numFmtId="176" fontId="3" fillId="0" borderId="39" xfId="0" applyNumberFormat="1" applyFont="1" applyBorder="1" applyAlignment="1">
      <alignment vertical="center"/>
    </xf>
    <xf numFmtId="178" fontId="21" fillId="2" borderId="12" xfId="2" applyNumberFormat="1" applyFont="1" applyFill="1" applyBorder="1" applyAlignment="1">
      <alignment horizontal="center" vertical="center"/>
    </xf>
    <xf numFmtId="178" fontId="21" fillId="2" borderId="14" xfId="2" applyNumberFormat="1" applyFont="1" applyFill="1" applyBorder="1" applyAlignment="1">
      <alignment horizontal="center" vertical="center"/>
    </xf>
    <xf numFmtId="178" fontId="22" fillId="2" borderId="28" xfId="2" applyNumberFormat="1" applyFont="1" applyFill="1" applyBorder="1" applyAlignment="1">
      <alignment vertical="center" shrinkToFit="1"/>
    </xf>
    <xf numFmtId="178" fontId="22" fillId="2" borderId="30" xfId="2" applyNumberFormat="1" applyFont="1" applyFill="1" applyBorder="1" applyAlignment="1">
      <alignment vertical="center" shrinkToFit="1"/>
    </xf>
    <xf numFmtId="176" fontId="21" fillId="2" borderId="12" xfId="2" applyNumberFormat="1" applyFont="1" applyFill="1" applyBorder="1" applyAlignment="1">
      <alignment horizontal="center" vertical="center"/>
    </xf>
    <xf numFmtId="176" fontId="21" fillId="2" borderId="13" xfId="2" applyNumberFormat="1" applyFont="1" applyFill="1" applyBorder="1" applyAlignment="1">
      <alignment horizontal="center" vertical="center"/>
    </xf>
  </cellXfs>
  <cellStyles count="6">
    <cellStyle name="桁区切り 2" xfId="3"/>
    <cellStyle name="桁区切り 2 2" xfId="5"/>
    <cellStyle name="標準" xfId="0" builtinId="0"/>
    <cellStyle name="標準 2" xfId="2"/>
    <cellStyle name="標準 2 2" xfId="4"/>
    <cellStyle name="未定義"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ｺｽﾄ"/>
      <sheetName val="Default"/>
      <sheetName val="Prices"/>
      <sheetName val="ﾊﾟﾗﾒｰﾀ"/>
      <sheetName val="導入実績"/>
      <sheetName val="比較表"/>
      <sheetName val="測定ﾊﾟﾗﾒｰﾀ"/>
      <sheetName val="保険点数"/>
      <sheetName val="血液ガス"/>
      <sheetName val="選定委員会提出"/>
      <sheetName val="Sheet1"/>
      <sheetName val="Sheet2"/>
      <sheetName val="Sheet3"/>
      <sheetName val="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view="pageBreakPreview" zoomScale="90" zoomScaleNormal="100" zoomScaleSheetLayoutView="90" workbookViewId="0">
      <selection activeCell="C32" sqref="C32"/>
    </sheetView>
  </sheetViews>
  <sheetFormatPr defaultRowHeight="23.1" customHeight="1" x14ac:dyDescent="0.15"/>
  <cols>
    <col min="1" max="1" width="2.25" style="5" customWidth="1"/>
    <col min="2" max="2" width="33.625" style="5" customWidth="1"/>
    <col min="3" max="3" width="27.625" style="5" customWidth="1"/>
    <col min="4" max="4" width="3.875" style="5" customWidth="1"/>
    <col min="5" max="6" width="4.75" style="5" customWidth="1"/>
    <col min="7" max="13" width="5.5" style="5" customWidth="1"/>
    <col min="14" max="14" width="4.625" style="5" customWidth="1"/>
    <col min="15" max="16384" width="9" style="5"/>
  </cols>
  <sheetData>
    <row r="1" spans="1:14" ht="40.5" customHeight="1" x14ac:dyDescent="0.15">
      <c r="A1" s="105" t="s">
        <v>3</v>
      </c>
      <c r="B1" s="105"/>
      <c r="C1" s="105"/>
      <c r="D1" s="105"/>
      <c r="E1" s="105"/>
      <c r="F1" s="105"/>
      <c r="G1" s="105"/>
      <c r="H1" s="105"/>
      <c r="I1" s="105"/>
      <c r="J1" s="105"/>
      <c r="K1" s="105"/>
      <c r="L1" s="105"/>
      <c r="M1" s="105"/>
      <c r="N1" s="105"/>
    </row>
    <row r="2" spans="1:14" ht="19.5" customHeight="1" x14ac:dyDescent="0.15">
      <c r="A2" s="6"/>
      <c r="B2" s="6"/>
      <c r="C2" s="6"/>
      <c r="D2" s="6"/>
      <c r="E2" s="29"/>
      <c r="F2" s="29"/>
      <c r="G2" s="29"/>
      <c r="H2" s="29"/>
    </row>
    <row r="3" spans="1:14" ht="51" customHeight="1" x14ac:dyDescent="0.15">
      <c r="A3" s="106" t="s">
        <v>1247</v>
      </c>
      <c r="B3" s="107"/>
      <c r="C3" s="108"/>
      <c r="D3" s="57"/>
      <c r="E3" s="26"/>
      <c r="F3" s="28"/>
      <c r="G3" s="27"/>
      <c r="H3" s="26"/>
      <c r="I3" s="24"/>
      <c r="J3" s="23"/>
      <c r="K3" s="25"/>
      <c r="L3" s="24"/>
      <c r="M3" s="23"/>
      <c r="N3" s="22" t="s">
        <v>17</v>
      </c>
    </row>
    <row r="4" spans="1:14" ht="11.25" customHeight="1" x14ac:dyDescent="0.15">
      <c r="A4" s="21"/>
      <c r="B4" s="20"/>
      <c r="C4" s="20"/>
      <c r="D4" s="20"/>
      <c r="E4" s="19"/>
      <c r="F4" s="19"/>
      <c r="G4" s="19"/>
      <c r="H4" s="19"/>
      <c r="I4" s="18"/>
      <c r="J4" s="18"/>
      <c r="K4" s="18"/>
      <c r="L4" s="18"/>
      <c r="M4" s="18"/>
      <c r="N4" s="17"/>
    </row>
    <row r="5" spans="1:14" s="1" customFormat="1" ht="34.5" customHeight="1" x14ac:dyDescent="0.15">
      <c r="A5" s="109" t="s">
        <v>4</v>
      </c>
      <c r="B5" s="56" t="s">
        <v>2</v>
      </c>
      <c r="C5" s="56" t="s">
        <v>9</v>
      </c>
      <c r="D5" s="75" t="s">
        <v>16</v>
      </c>
      <c r="E5" s="76"/>
      <c r="F5" s="77"/>
      <c r="G5" s="7" t="s">
        <v>10</v>
      </c>
      <c r="H5" s="7" t="s">
        <v>15</v>
      </c>
      <c r="I5" s="112" t="s">
        <v>14</v>
      </c>
      <c r="J5" s="113"/>
      <c r="K5" s="75" t="s">
        <v>13</v>
      </c>
      <c r="L5" s="76"/>
      <c r="M5" s="76"/>
      <c r="N5" s="77"/>
    </row>
    <row r="6" spans="1:14" ht="47.25" customHeight="1" x14ac:dyDescent="0.15">
      <c r="A6" s="110"/>
      <c r="B6" s="31" t="s">
        <v>1226</v>
      </c>
      <c r="C6" s="31"/>
      <c r="D6" s="114"/>
      <c r="E6" s="115"/>
      <c r="F6" s="116"/>
      <c r="G6" s="13">
        <v>1</v>
      </c>
      <c r="H6" s="13" t="s">
        <v>1227</v>
      </c>
      <c r="I6" s="117"/>
      <c r="J6" s="118"/>
      <c r="K6" s="119" t="s">
        <v>12</v>
      </c>
      <c r="L6" s="120"/>
      <c r="M6" s="120"/>
      <c r="N6" s="121"/>
    </row>
    <row r="7" spans="1:14" ht="26.25" customHeight="1" x14ac:dyDescent="0.15">
      <c r="A7" s="110"/>
      <c r="B7" s="31" t="s">
        <v>1228</v>
      </c>
      <c r="C7" s="31"/>
      <c r="D7" s="91"/>
      <c r="E7" s="92"/>
      <c r="F7" s="93"/>
      <c r="G7" s="13"/>
      <c r="H7" s="13"/>
      <c r="I7" s="94"/>
      <c r="J7" s="95"/>
      <c r="K7" s="96" t="s">
        <v>12</v>
      </c>
      <c r="L7" s="97"/>
      <c r="M7" s="97"/>
      <c r="N7" s="98"/>
    </row>
    <row r="8" spans="1:14" ht="32.1" customHeight="1" x14ac:dyDescent="0.15">
      <c r="A8" s="110"/>
      <c r="B8" s="32" t="s">
        <v>1229</v>
      </c>
      <c r="C8" s="31" t="s">
        <v>1248</v>
      </c>
      <c r="D8" s="91"/>
      <c r="E8" s="92"/>
      <c r="F8" s="93"/>
      <c r="G8" s="13">
        <v>184</v>
      </c>
      <c r="H8" s="13" t="s">
        <v>1230</v>
      </c>
      <c r="I8" s="94"/>
      <c r="J8" s="95"/>
      <c r="K8" s="102">
        <f>+'内訳明細書1-1（a''）'!G187</f>
        <v>492890350</v>
      </c>
      <c r="L8" s="103"/>
      <c r="M8" s="103"/>
      <c r="N8" s="104"/>
    </row>
    <row r="9" spans="1:14" ht="32.1" customHeight="1" x14ac:dyDescent="0.15">
      <c r="A9" s="110"/>
      <c r="B9" s="32" t="s">
        <v>1231</v>
      </c>
      <c r="C9" s="31" t="s">
        <v>1249</v>
      </c>
      <c r="D9" s="91"/>
      <c r="E9" s="92"/>
      <c r="F9" s="93"/>
      <c r="G9" s="13">
        <v>438</v>
      </c>
      <c r="H9" s="13" t="s">
        <v>1230</v>
      </c>
      <c r="I9" s="94"/>
      <c r="J9" s="95"/>
      <c r="K9" s="102">
        <f>+'内訳明細書1-2（ｂ''）'!G441</f>
        <v>177151080</v>
      </c>
      <c r="L9" s="103"/>
      <c r="M9" s="103"/>
      <c r="N9" s="104"/>
    </row>
    <row r="10" spans="1:14" ht="32.1" customHeight="1" x14ac:dyDescent="0.15">
      <c r="A10" s="110"/>
      <c r="B10" s="31" t="s">
        <v>1240</v>
      </c>
      <c r="C10" s="31"/>
      <c r="D10" s="91"/>
      <c r="E10" s="92"/>
      <c r="F10" s="93"/>
      <c r="G10" s="13">
        <f>+G8+G9</f>
        <v>622</v>
      </c>
      <c r="H10" s="13" t="s">
        <v>1230</v>
      </c>
      <c r="I10" s="94"/>
      <c r="J10" s="95"/>
      <c r="K10" s="102">
        <f>SUM(K8:N9)</f>
        <v>670041430</v>
      </c>
      <c r="L10" s="103"/>
      <c r="M10" s="103"/>
      <c r="N10" s="104"/>
    </row>
    <row r="11" spans="1:14" ht="32.1" customHeight="1" x14ac:dyDescent="0.15">
      <c r="A11" s="110"/>
      <c r="B11" s="31" t="s">
        <v>1252</v>
      </c>
      <c r="C11" s="31" t="s">
        <v>1253</v>
      </c>
      <c r="D11" s="91"/>
      <c r="E11" s="92"/>
      <c r="F11" s="93"/>
      <c r="G11" s="58">
        <f>+K11/K10</f>
        <v>0</v>
      </c>
      <c r="H11" s="13" t="s">
        <v>1238</v>
      </c>
      <c r="I11" s="94"/>
      <c r="J11" s="95"/>
      <c r="K11" s="99">
        <f>+'内訳明細書1-1（a''）'!H188+'内訳明細書1-2（ｂ''）'!H442</f>
        <v>0</v>
      </c>
      <c r="L11" s="100"/>
      <c r="M11" s="100"/>
      <c r="N11" s="101"/>
    </row>
    <row r="12" spans="1:14" ht="32.1" customHeight="1" x14ac:dyDescent="0.15">
      <c r="A12" s="110"/>
      <c r="B12" s="31"/>
      <c r="C12" s="31"/>
      <c r="D12" s="91"/>
      <c r="E12" s="92"/>
      <c r="F12" s="93"/>
      <c r="G12" s="13"/>
      <c r="H12" s="13"/>
      <c r="I12" s="94"/>
      <c r="J12" s="95"/>
      <c r="K12" s="86" t="s">
        <v>0</v>
      </c>
      <c r="L12" s="87"/>
      <c r="M12" s="87"/>
      <c r="N12" s="88"/>
    </row>
    <row r="13" spans="1:14" ht="32.1" customHeight="1" x14ac:dyDescent="0.15">
      <c r="A13" s="110"/>
      <c r="B13" s="31" t="s">
        <v>1232</v>
      </c>
      <c r="C13" s="32" t="s">
        <v>1250</v>
      </c>
      <c r="D13" s="91"/>
      <c r="E13" s="92"/>
      <c r="F13" s="93"/>
      <c r="G13" s="13">
        <v>4</v>
      </c>
      <c r="H13" s="13" t="s">
        <v>1230</v>
      </c>
      <c r="I13" s="89"/>
      <c r="J13" s="90"/>
      <c r="K13" s="99">
        <f>+'内訳明細書2-1（ｃ）'!H7</f>
        <v>0</v>
      </c>
      <c r="L13" s="100"/>
      <c r="M13" s="100"/>
      <c r="N13" s="101"/>
    </row>
    <row r="14" spans="1:14" ht="32.1" customHeight="1" x14ac:dyDescent="0.15">
      <c r="A14" s="110"/>
      <c r="B14" s="31" t="s">
        <v>1233</v>
      </c>
      <c r="C14" s="32" t="s">
        <v>1251</v>
      </c>
      <c r="D14" s="91"/>
      <c r="E14" s="92"/>
      <c r="F14" s="93"/>
      <c r="G14" s="13">
        <v>178</v>
      </c>
      <c r="H14" s="13" t="s">
        <v>1230</v>
      </c>
      <c r="I14" s="89"/>
      <c r="J14" s="90"/>
      <c r="K14" s="99">
        <f>+'内訳明細書2-2（ｄ）'!H181</f>
        <v>0</v>
      </c>
      <c r="L14" s="100"/>
      <c r="M14" s="100"/>
      <c r="N14" s="101"/>
    </row>
    <row r="15" spans="1:14" ht="32.1" customHeight="1" x14ac:dyDescent="0.15">
      <c r="A15" s="110"/>
      <c r="B15" s="31" t="s">
        <v>1246</v>
      </c>
      <c r="C15" s="32"/>
      <c r="D15" s="91"/>
      <c r="E15" s="92"/>
      <c r="F15" s="93"/>
      <c r="G15" s="13">
        <f>+G13+G14</f>
        <v>182</v>
      </c>
      <c r="H15" s="13" t="s">
        <v>1230</v>
      </c>
      <c r="I15" s="89"/>
      <c r="J15" s="90"/>
      <c r="K15" s="99">
        <f>SUM(K13:N14)</f>
        <v>0</v>
      </c>
      <c r="L15" s="100"/>
      <c r="M15" s="100"/>
      <c r="N15" s="101"/>
    </row>
    <row r="16" spans="1:14" ht="32.1" customHeight="1" x14ac:dyDescent="0.15">
      <c r="A16" s="110"/>
      <c r="B16" s="31" t="s">
        <v>1234</v>
      </c>
      <c r="C16" s="32"/>
      <c r="D16" s="91"/>
      <c r="E16" s="92"/>
      <c r="F16" s="93"/>
      <c r="G16" s="13"/>
      <c r="H16" s="13"/>
      <c r="I16" s="89"/>
      <c r="J16" s="90"/>
      <c r="K16" s="86" t="s">
        <v>0</v>
      </c>
      <c r="L16" s="87"/>
      <c r="M16" s="87"/>
      <c r="N16" s="88"/>
    </row>
    <row r="17" spans="1:14" ht="32.1" customHeight="1" x14ac:dyDescent="0.15">
      <c r="A17" s="110"/>
      <c r="B17" s="31"/>
      <c r="C17" s="32"/>
      <c r="D17" s="91"/>
      <c r="E17" s="92"/>
      <c r="F17" s="93"/>
      <c r="G17" s="13"/>
      <c r="H17" s="13"/>
      <c r="I17" s="89"/>
      <c r="J17" s="90"/>
      <c r="K17" s="86" t="s">
        <v>0</v>
      </c>
      <c r="L17" s="87"/>
      <c r="M17" s="87"/>
      <c r="N17" s="88"/>
    </row>
    <row r="18" spans="1:14" ht="32.1" customHeight="1" x14ac:dyDescent="0.15">
      <c r="A18" s="110"/>
      <c r="B18" s="31"/>
      <c r="C18" s="32"/>
      <c r="D18" s="91"/>
      <c r="E18" s="92"/>
      <c r="F18" s="93"/>
      <c r="G18" s="13"/>
      <c r="H18" s="13"/>
      <c r="I18" s="89"/>
      <c r="J18" s="90"/>
      <c r="K18" s="86" t="s">
        <v>0</v>
      </c>
      <c r="L18" s="87"/>
      <c r="M18" s="87"/>
      <c r="N18" s="88"/>
    </row>
    <row r="19" spans="1:14" ht="32.1" customHeight="1" x14ac:dyDescent="0.15">
      <c r="A19" s="110"/>
      <c r="B19" s="31"/>
      <c r="C19" s="32"/>
      <c r="D19" s="91"/>
      <c r="E19" s="92"/>
      <c r="F19" s="93"/>
      <c r="G19" s="13"/>
      <c r="H19" s="13"/>
      <c r="I19" s="89"/>
      <c r="J19" s="90"/>
      <c r="K19" s="86" t="s">
        <v>0</v>
      </c>
      <c r="L19" s="87"/>
      <c r="M19" s="87"/>
      <c r="N19" s="88"/>
    </row>
    <row r="20" spans="1:14" ht="32.1" customHeight="1" x14ac:dyDescent="0.15">
      <c r="A20" s="110"/>
      <c r="B20" s="31"/>
      <c r="C20" s="32"/>
      <c r="D20" s="91"/>
      <c r="E20" s="92"/>
      <c r="F20" s="93"/>
      <c r="G20" s="13"/>
      <c r="H20" s="13"/>
      <c r="I20" s="89"/>
      <c r="J20" s="90"/>
      <c r="K20" s="86" t="s">
        <v>0</v>
      </c>
      <c r="L20" s="87"/>
      <c r="M20" s="87"/>
      <c r="N20" s="88"/>
    </row>
    <row r="21" spans="1:14" ht="32.1" customHeight="1" x14ac:dyDescent="0.15">
      <c r="A21" s="111"/>
      <c r="B21" s="31"/>
      <c r="C21" s="32"/>
      <c r="D21" s="78"/>
      <c r="E21" s="79"/>
      <c r="F21" s="80"/>
      <c r="G21" s="13"/>
      <c r="H21" s="13"/>
      <c r="I21" s="81"/>
      <c r="J21" s="82"/>
      <c r="K21" s="83" t="s">
        <v>0</v>
      </c>
      <c r="L21" s="84"/>
      <c r="M21" s="84"/>
      <c r="N21" s="85"/>
    </row>
    <row r="22" spans="1:14" ht="34.5" customHeight="1" x14ac:dyDescent="0.15">
      <c r="A22" s="73" t="s">
        <v>8</v>
      </c>
      <c r="B22" s="74"/>
      <c r="C22" s="30" t="s">
        <v>1235</v>
      </c>
      <c r="D22" s="75" t="s">
        <v>11</v>
      </c>
      <c r="E22" s="76"/>
      <c r="F22" s="76"/>
      <c r="G22" s="77"/>
      <c r="H22" s="75" t="s">
        <v>1</v>
      </c>
      <c r="I22" s="76"/>
      <c r="J22" s="76"/>
      <c r="K22" s="76"/>
      <c r="L22" s="76"/>
      <c r="M22" s="76"/>
      <c r="N22" s="77"/>
    </row>
    <row r="23" spans="1:14" ht="36" customHeight="1" x14ac:dyDescent="0.15">
      <c r="A23" s="4"/>
      <c r="B23" s="15" t="s">
        <v>18</v>
      </c>
      <c r="C23" s="15"/>
      <c r="D23" s="15"/>
      <c r="E23" s="15"/>
      <c r="F23" s="15"/>
      <c r="G23" s="15"/>
      <c r="H23" s="15"/>
      <c r="I23" s="15"/>
      <c r="J23" s="15"/>
      <c r="K23" s="15"/>
      <c r="L23" s="15"/>
      <c r="M23" s="15"/>
      <c r="N23" s="16"/>
    </row>
    <row r="24" spans="1:14" ht="11.25" customHeight="1" x14ac:dyDescent="0.15">
      <c r="A24" s="2"/>
      <c r="B24" s="55"/>
      <c r="C24" s="12"/>
      <c r="D24" s="12"/>
      <c r="E24" s="55"/>
      <c r="F24" s="55"/>
      <c r="G24" s="55"/>
      <c r="H24" s="55"/>
      <c r="I24" s="55"/>
      <c r="J24" s="55"/>
      <c r="K24" s="55"/>
      <c r="L24" s="55"/>
      <c r="M24" s="55"/>
      <c r="N24" s="3"/>
    </row>
    <row r="25" spans="1:14" ht="14.25" customHeight="1" x14ac:dyDescent="0.15">
      <c r="A25" s="2"/>
      <c r="B25" s="14" t="s">
        <v>19</v>
      </c>
      <c r="C25" s="12"/>
      <c r="D25" s="12"/>
      <c r="E25" s="55"/>
      <c r="F25" s="55"/>
      <c r="G25" s="55"/>
      <c r="H25" s="55"/>
      <c r="I25" s="55"/>
      <c r="J25" s="55"/>
      <c r="K25" s="55"/>
      <c r="L25" s="55"/>
      <c r="M25" s="55"/>
      <c r="N25" s="3"/>
    </row>
    <row r="26" spans="1:14" ht="15.75" customHeight="1" x14ac:dyDescent="0.15">
      <c r="A26" s="2"/>
      <c r="B26" s="55"/>
      <c r="C26" s="12"/>
      <c r="D26" s="12"/>
      <c r="E26" s="55"/>
      <c r="F26" s="55"/>
      <c r="G26" s="55"/>
      <c r="H26" s="55"/>
      <c r="I26" s="55"/>
      <c r="J26" s="55"/>
      <c r="K26" s="55"/>
      <c r="L26" s="55"/>
      <c r="M26" s="55"/>
      <c r="N26" s="3"/>
    </row>
    <row r="27" spans="1:14" ht="23.1" customHeight="1" x14ac:dyDescent="0.15">
      <c r="A27" s="2"/>
      <c r="B27" s="72" t="s">
        <v>5</v>
      </c>
      <c r="C27" s="72"/>
      <c r="D27" s="55"/>
      <c r="E27" s="55"/>
      <c r="F27" s="55"/>
      <c r="G27" s="55"/>
      <c r="H27" s="55"/>
      <c r="I27" s="55"/>
      <c r="J27" s="55"/>
      <c r="K27" s="55"/>
      <c r="L27" s="55"/>
      <c r="M27" s="55"/>
      <c r="N27" s="3"/>
    </row>
    <row r="28" spans="1:14" ht="11.25" customHeight="1" x14ac:dyDescent="0.15">
      <c r="A28" s="2"/>
      <c r="B28" s="55"/>
      <c r="C28" s="12"/>
      <c r="D28" s="12"/>
      <c r="E28" s="55"/>
      <c r="F28" s="55"/>
      <c r="G28" s="55"/>
      <c r="H28" s="55"/>
      <c r="I28" s="55"/>
      <c r="J28" s="55"/>
      <c r="K28" s="55"/>
      <c r="L28" s="55"/>
      <c r="M28" s="55"/>
      <c r="N28" s="3"/>
    </row>
    <row r="29" spans="1:14" ht="9.75" customHeight="1" x14ac:dyDescent="0.15">
      <c r="A29" s="2"/>
      <c r="B29" s="55"/>
      <c r="C29" s="12"/>
      <c r="D29" s="12"/>
      <c r="E29" s="55"/>
      <c r="F29" s="55"/>
      <c r="G29" s="55"/>
      <c r="H29" s="55"/>
      <c r="I29" s="55"/>
      <c r="J29" s="55"/>
      <c r="K29" s="55"/>
      <c r="L29" s="55"/>
      <c r="M29" s="55"/>
      <c r="N29" s="3"/>
    </row>
    <row r="30" spans="1:14" ht="18" customHeight="1" x14ac:dyDescent="0.15">
      <c r="A30" s="2"/>
      <c r="B30" s="55"/>
      <c r="C30" s="12" t="s">
        <v>6</v>
      </c>
      <c r="D30" s="12"/>
      <c r="E30" s="55"/>
      <c r="F30" s="55"/>
      <c r="G30" s="55"/>
      <c r="H30" s="55"/>
      <c r="I30" s="55"/>
      <c r="J30" s="55"/>
      <c r="K30" s="55"/>
      <c r="L30" s="55"/>
      <c r="M30" s="55"/>
      <c r="N30" s="3"/>
    </row>
    <row r="31" spans="1:14" ht="18" customHeight="1" x14ac:dyDescent="0.15">
      <c r="A31" s="2"/>
      <c r="B31" s="55"/>
      <c r="C31" s="12"/>
      <c r="D31" s="12"/>
      <c r="E31" s="55"/>
      <c r="F31" s="55"/>
      <c r="G31" s="55"/>
      <c r="H31" s="55"/>
      <c r="I31" s="55"/>
      <c r="J31" s="55"/>
      <c r="K31" s="55"/>
      <c r="L31" s="55"/>
      <c r="M31" s="55"/>
      <c r="N31" s="3"/>
    </row>
    <row r="32" spans="1:14" ht="18" customHeight="1" x14ac:dyDescent="0.15">
      <c r="A32" s="2"/>
      <c r="B32" s="55"/>
      <c r="C32" s="12" t="s">
        <v>7</v>
      </c>
      <c r="D32" s="12"/>
      <c r="E32" s="55"/>
      <c r="F32" s="55"/>
      <c r="G32" s="55"/>
      <c r="H32" s="55"/>
      <c r="I32" s="55"/>
      <c r="J32" s="55"/>
      <c r="K32" s="55"/>
      <c r="L32" s="55"/>
      <c r="M32" s="55"/>
      <c r="N32" s="3"/>
    </row>
    <row r="33" spans="1:14" ht="16.5" customHeight="1" x14ac:dyDescent="0.15">
      <c r="A33" s="8"/>
      <c r="B33" s="9"/>
      <c r="C33" s="10"/>
      <c r="D33" s="10"/>
      <c r="E33" s="9"/>
      <c r="F33" s="9"/>
      <c r="G33" s="9"/>
      <c r="H33" s="9"/>
      <c r="I33" s="9"/>
      <c r="J33" s="9"/>
      <c r="K33" s="9"/>
      <c r="L33" s="9"/>
      <c r="M33" s="9"/>
      <c r="N33" s="11"/>
    </row>
    <row r="34" spans="1:14" ht="16.5" customHeight="1" x14ac:dyDescent="0.15">
      <c r="B34" s="71" t="s">
        <v>1256</v>
      </c>
    </row>
    <row r="35" spans="1:14" ht="16.5" customHeight="1" x14ac:dyDescent="0.15">
      <c r="B35" s="71" t="s">
        <v>1254</v>
      </c>
    </row>
    <row r="36" spans="1:14" ht="16.5" customHeight="1" x14ac:dyDescent="0.15">
      <c r="B36" s="71" t="s">
        <v>1255</v>
      </c>
    </row>
  </sheetData>
  <mergeCells count="58">
    <mergeCell ref="A1:N1"/>
    <mergeCell ref="A3:C3"/>
    <mergeCell ref="A5:A21"/>
    <mergeCell ref="D5:F5"/>
    <mergeCell ref="I5:J5"/>
    <mergeCell ref="K5:N5"/>
    <mergeCell ref="D6:F6"/>
    <mergeCell ref="I6:J6"/>
    <mergeCell ref="K6:N6"/>
    <mergeCell ref="D7:F7"/>
    <mergeCell ref="I8:J8"/>
    <mergeCell ref="K8:N8"/>
    <mergeCell ref="I14:J14"/>
    <mergeCell ref="K14:N14"/>
    <mergeCell ref="I15:J15"/>
    <mergeCell ref="I7:J7"/>
    <mergeCell ref="K7:N7"/>
    <mergeCell ref="K15:N15"/>
    <mergeCell ref="I9:J9"/>
    <mergeCell ref="K9:N9"/>
    <mergeCell ref="I10:J10"/>
    <mergeCell ref="K10:N10"/>
    <mergeCell ref="I13:J13"/>
    <mergeCell ref="K13:N13"/>
    <mergeCell ref="K11:N11"/>
    <mergeCell ref="I12:J12"/>
    <mergeCell ref="K12:N12"/>
    <mergeCell ref="D8:F8"/>
    <mergeCell ref="D14:F14"/>
    <mergeCell ref="D15:F15"/>
    <mergeCell ref="D20:F20"/>
    <mergeCell ref="I20:J20"/>
    <mergeCell ref="D16:F16"/>
    <mergeCell ref="D9:F9"/>
    <mergeCell ref="D10:F10"/>
    <mergeCell ref="D13:F13"/>
    <mergeCell ref="D18:F18"/>
    <mergeCell ref="I18:J18"/>
    <mergeCell ref="D11:F11"/>
    <mergeCell ref="D12:F12"/>
    <mergeCell ref="I11:J11"/>
    <mergeCell ref="K20:N20"/>
    <mergeCell ref="I16:J16"/>
    <mergeCell ref="K16:N16"/>
    <mergeCell ref="D19:F19"/>
    <mergeCell ref="I19:J19"/>
    <mergeCell ref="K19:N19"/>
    <mergeCell ref="D17:F17"/>
    <mergeCell ref="I17:J17"/>
    <mergeCell ref="K18:N18"/>
    <mergeCell ref="K17:N17"/>
    <mergeCell ref="B27:C27"/>
    <mergeCell ref="A22:B22"/>
    <mergeCell ref="D22:G22"/>
    <mergeCell ref="H22:N22"/>
    <mergeCell ref="D21:F21"/>
    <mergeCell ref="I21:J21"/>
    <mergeCell ref="K21:N21"/>
  </mergeCells>
  <phoneticPr fontId="2"/>
  <printOptions horizontalCentered="1"/>
  <pageMargins left="0.27559055118110237" right="0.23622047244094491" top="0.59055118110236227" bottom="0.19685039370078741" header="0.51181102362204722" footer="0.19685039370078741"/>
  <pageSetup paperSize="9" scale="84"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8"/>
  <sheetViews>
    <sheetView view="pageBreakPreview" topLeftCell="A62" zoomScaleNormal="100" zoomScaleSheetLayoutView="100" workbookViewId="0">
      <selection activeCell="H186" sqref="H186"/>
    </sheetView>
  </sheetViews>
  <sheetFormatPr defaultColWidth="9" defaultRowHeight="17.25" customHeight="1" x14ac:dyDescent="0.15"/>
  <cols>
    <col min="1" max="1" width="6.125" style="34" customWidth="1"/>
    <col min="2" max="2" width="6.375" style="34" customWidth="1"/>
    <col min="3" max="3" width="27.75" style="35" customWidth="1"/>
    <col min="4" max="4" width="37.125" style="35" customWidth="1"/>
    <col min="5" max="5" width="10.375" style="36" customWidth="1"/>
    <col min="6" max="6" width="10.75" style="37" customWidth="1"/>
    <col min="7" max="7" width="14.125" style="34" customWidth="1"/>
    <col min="8" max="8" width="10.375" style="36" customWidth="1"/>
    <col min="9" max="9" width="14.125" style="34" customWidth="1"/>
    <col min="10" max="16384" width="9" style="34"/>
  </cols>
  <sheetData>
    <row r="1" spans="1:9" ht="37.5" customHeight="1" x14ac:dyDescent="0.15">
      <c r="A1" s="33" t="s">
        <v>1236</v>
      </c>
    </row>
    <row r="2" spans="1:9" s="50" customFormat="1" ht="36.75" customHeight="1" x14ac:dyDescent="0.15">
      <c r="A2" s="38" t="s">
        <v>20</v>
      </c>
      <c r="B2" s="38" t="s">
        <v>21</v>
      </c>
      <c r="C2" s="38" t="s">
        <v>22</v>
      </c>
      <c r="D2" s="38" t="s">
        <v>23</v>
      </c>
      <c r="E2" s="39" t="s">
        <v>24</v>
      </c>
      <c r="F2" s="40" t="s">
        <v>26</v>
      </c>
      <c r="G2" s="38" t="s">
        <v>27</v>
      </c>
      <c r="H2" s="40" t="s">
        <v>25</v>
      </c>
      <c r="I2" s="41" t="s">
        <v>28</v>
      </c>
    </row>
    <row r="3" spans="1:9" ht="34.5" customHeight="1" x14ac:dyDescent="0.15">
      <c r="A3" s="42">
        <v>1</v>
      </c>
      <c r="B3" s="43" t="s">
        <v>29</v>
      </c>
      <c r="C3" s="44" t="s">
        <v>30</v>
      </c>
      <c r="D3" s="45" t="s">
        <v>31</v>
      </c>
      <c r="E3" s="46">
        <v>26</v>
      </c>
      <c r="F3" s="47">
        <v>45017</v>
      </c>
      <c r="G3" s="48">
        <f t="shared" ref="G3:G34" si="0">E3*F3*10</f>
        <v>11704420</v>
      </c>
      <c r="H3" s="59"/>
      <c r="I3" s="48">
        <f t="shared" ref="I3:I34" si="1">H3*F3</f>
        <v>0</v>
      </c>
    </row>
    <row r="4" spans="1:9" ht="34.5" customHeight="1" x14ac:dyDescent="0.15">
      <c r="A4" s="42">
        <v>2</v>
      </c>
      <c r="B4" s="43" t="s">
        <v>29</v>
      </c>
      <c r="C4" s="42" t="s">
        <v>32</v>
      </c>
      <c r="D4" s="45" t="s">
        <v>33</v>
      </c>
      <c r="E4" s="46">
        <v>7</v>
      </c>
      <c r="F4" s="47">
        <v>595</v>
      </c>
      <c r="G4" s="48">
        <f t="shared" si="0"/>
        <v>41650</v>
      </c>
      <c r="H4" s="59"/>
      <c r="I4" s="48">
        <f t="shared" si="1"/>
        <v>0</v>
      </c>
    </row>
    <row r="5" spans="1:9" ht="34.5" customHeight="1" x14ac:dyDescent="0.15">
      <c r="A5" s="42">
        <v>3</v>
      </c>
      <c r="B5" s="43" t="s">
        <v>29</v>
      </c>
      <c r="C5" s="42" t="s">
        <v>34</v>
      </c>
      <c r="D5" s="45" t="s">
        <v>35</v>
      </c>
      <c r="E5" s="46">
        <v>9</v>
      </c>
      <c r="F5" s="47">
        <v>140</v>
      </c>
      <c r="G5" s="48">
        <f t="shared" si="0"/>
        <v>12600</v>
      </c>
      <c r="H5" s="59"/>
      <c r="I5" s="48">
        <f t="shared" si="1"/>
        <v>0</v>
      </c>
    </row>
    <row r="6" spans="1:9" ht="34.5" customHeight="1" x14ac:dyDescent="0.15">
      <c r="A6" s="42">
        <v>4</v>
      </c>
      <c r="B6" s="49" t="s">
        <v>29</v>
      </c>
      <c r="C6" s="42" t="s">
        <v>36</v>
      </c>
      <c r="D6" s="45" t="s">
        <v>37</v>
      </c>
      <c r="E6" s="46">
        <v>11</v>
      </c>
      <c r="F6" s="47">
        <v>2271</v>
      </c>
      <c r="G6" s="48">
        <f t="shared" si="0"/>
        <v>249810</v>
      </c>
      <c r="H6" s="59"/>
      <c r="I6" s="48">
        <f t="shared" si="1"/>
        <v>0</v>
      </c>
    </row>
    <row r="7" spans="1:9" ht="34.5" customHeight="1" x14ac:dyDescent="0.15">
      <c r="A7" s="42">
        <v>5</v>
      </c>
      <c r="B7" s="43" t="s">
        <v>29</v>
      </c>
      <c r="C7" s="42" t="s">
        <v>38</v>
      </c>
      <c r="D7" s="45" t="s">
        <v>39</v>
      </c>
      <c r="E7" s="46">
        <v>11</v>
      </c>
      <c r="F7" s="47">
        <v>1078</v>
      </c>
      <c r="G7" s="48">
        <f t="shared" si="0"/>
        <v>118580</v>
      </c>
      <c r="H7" s="59"/>
      <c r="I7" s="48">
        <f t="shared" si="1"/>
        <v>0</v>
      </c>
    </row>
    <row r="8" spans="1:9" ht="34.5" customHeight="1" x14ac:dyDescent="0.15">
      <c r="A8" s="42">
        <v>6</v>
      </c>
      <c r="B8" s="43" t="s">
        <v>29</v>
      </c>
      <c r="C8" s="42" t="s">
        <v>40</v>
      </c>
      <c r="D8" s="45" t="s">
        <v>41</v>
      </c>
      <c r="E8" s="46">
        <v>11</v>
      </c>
      <c r="F8" s="47">
        <v>1696</v>
      </c>
      <c r="G8" s="48">
        <f t="shared" si="0"/>
        <v>186560</v>
      </c>
      <c r="H8" s="59"/>
      <c r="I8" s="48">
        <f t="shared" si="1"/>
        <v>0</v>
      </c>
    </row>
    <row r="9" spans="1:9" ht="34.5" customHeight="1" x14ac:dyDescent="0.15">
      <c r="A9" s="42">
        <v>7</v>
      </c>
      <c r="B9" s="43" t="s">
        <v>29</v>
      </c>
      <c r="C9" s="42" t="s">
        <v>42</v>
      </c>
      <c r="D9" s="45" t="s">
        <v>43</v>
      </c>
      <c r="E9" s="46">
        <v>11</v>
      </c>
      <c r="F9" s="47">
        <v>1049</v>
      </c>
      <c r="G9" s="48">
        <f t="shared" si="0"/>
        <v>115390</v>
      </c>
      <c r="H9" s="59"/>
      <c r="I9" s="48">
        <f t="shared" si="1"/>
        <v>0</v>
      </c>
    </row>
    <row r="10" spans="1:9" ht="34.5" customHeight="1" x14ac:dyDescent="0.15">
      <c r="A10" s="42">
        <v>8</v>
      </c>
      <c r="B10" s="43" t="s">
        <v>29</v>
      </c>
      <c r="C10" s="42" t="s">
        <v>44</v>
      </c>
      <c r="D10" s="45" t="s">
        <v>45</v>
      </c>
      <c r="E10" s="46">
        <v>11</v>
      </c>
      <c r="F10" s="47">
        <v>4276</v>
      </c>
      <c r="G10" s="48">
        <f t="shared" si="0"/>
        <v>470360</v>
      </c>
      <c r="H10" s="59"/>
      <c r="I10" s="48">
        <f t="shared" si="1"/>
        <v>0</v>
      </c>
    </row>
    <row r="11" spans="1:9" ht="34.5" customHeight="1" x14ac:dyDescent="0.15">
      <c r="A11" s="42">
        <v>9</v>
      </c>
      <c r="B11" s="43" t="s">
        <v>29</v>
      </c>
      <c r="C11" s="42" t="s">
        <v>46</v>
      </c>
      <c r="D11" s="45" t="s">
        <v>47</v>
      </c>
      <c r="E11" s="46">
        <v>11</v>
      </c>
      <c r="F11" s="47">
        <v>4303</v>
      </c>
      <c r="G11" s="48">
        <f t="shared" si="0"/>
        <v>473330</v>
      </c>
      <c r="H11" s="59"/>
      <c r="I11" s="48">
        <f t="shared" si="1"/>
        <v>0</v>
      </c>
    </row>
    <row r="12" spans="1:9" ht="34.5" customHeight="1" x14ac:dyDescent="0.15">
      <c r="A12" s="42">
        <v>10</v>
      </c>
      <c r="B12" s="43" t="s">
        <v>29</v>
      </c>
      <c r="C12" s="44" t="s">
        <v>48</v>
      </c>
      <c r="D12" s="44" t="s">
        <v>45</v>
      </c>
      <c r="E12" s="46">
        <v>11</v>
      </c>
      <c r="F12" s="47">
        <v>4276</v>
      </c>
      <c r="G12" s="48">
        <f t="shared" si="0"/>
        <v>470360</v>
      </c>
      <c r="H12" s="59"/>
      <c r="I12" s="48">
        <f t="shared" si="1"/>
        <v>0</v>
      </c>
    </row>
    <row r="13" spans="1:9" ht="34.5" customHeight="1" x14ac:dyDescent="0.15">
      <c r="A13" s="42">
        <v>11</v>
      </c>
      <c r="B13" s="43" t="s">
        <v>29</v>
      </c>
      <c r="C13" s="44" t="s">
        <v>49</v>
      </c>
      <c r="D13" s="44" t="s">
        <v>50</v>
      </c>
      <c r="E13" s="46">
        <v>11</v>
      </c>
      <c r="F13" s="47">
        <v>1270</v>
      </c>
      <c r="G13" s="48">
        <f t="shared" si="0"/>
        <v>139700</v>
      </c>
      <c r="H13" s="59"/>
      <c r="I13" s="48">
        <f t="shared" si="1"/>
        <v>0</v>
      </c>
    </row>
    <row r="14" spans="1:9" ht="34.5" customHeight="1" x14ac:dyDescent="0.15">
      <c r="A14" s="42">
        <v>12</v>
      </c>
      <c r="B14" s="43" t="s">
        <v>29</v>
      </c>
      <c r="C14" s="44" t="s">
        <v>51</v>
      </c>
      <c r="D14" s="44" t="s">
        <v>52</v>
      </c>
      <c r="E14" s="46">
        <v>17</v>
      </c>
      <c r="F14" s="47">
        <v>1221</v>
      </c>
      <c r="G14" s="48">
        <f t="shared" si="0"/>
        <v>207570</v>
      </c>
      <c r="H14" s="59"/>
      <c r="I14" s="48">
        <f t="shared" si="1"/>
        <v>0</v>
      </c>
    </row>
    <row r="15" spans="1:9" ht="34.5" customHeight="1" x14ac:dyDescent="0.15">
      <c r="A15" s="42">
        <v>13</v>
      </c>
      <c r="B15" s="43" t="s">
        <v>29</v>
      </c>
      <c r="C15" s="44" t="s">
        <v>53</v>
      </c>
      <c r="D15" s="44" t="s">
        <v>54</v>
      </c>
      <c r="E15" s="46">
        <v>16</v>
      </c>
      <c r="F15" s="47">
        <v>2037</v>
      </c>
      <c r="G15" s="48">
        <f t="shared" si="0"/>
        <v>325920</v>
      </c>
      <c r="H15" s="59"/>
      <c r="I15" s="48">
        <f t="shared" si="1"/>
        <v>0</v>
      </c>
    </row>
    <row r="16" spans="1:9" ht="34.5" customHeight="1" x14ac:dyDescent="0.15">
      <c r="A16" s="42">
        <v>14</v>
      </c>
      <c r="B16" s="43" t="s">
        <v>29</v>
      </c>
      <c r="C16" s="44" t="s">
        <v>55</v>
      </c>
      <c r="D16" s="44" t="s">
        <v>56</v>
      </c>
      <c r="E16" s="46">
        <v>99</v>
      </c>
      <c r="F16" s="47">
        <v>10040</v>
      </c>
      <c r="G16" s="48">
        <f t="shared" si="0"/>
        <v>9939600</v>
      </c>
      <c r="H16" s="59"/>
      <c r="I16" s="48">
        <f t="shared" si="1"/>
        <v>0</v>
      </c>
    </row>
    <row r="17" spans="1:9" ht="34.5" customHeight="1" x14ac:dyDescent="0.15">
      <c r="A17" s="42">
        <v>15</v>
      </c>
      <c r="B17" s="43" t="s">
        <v>29</v>
      </c>
      <c r="C17" s="44" t="s">
        <v>57</v>
      </c>
      <c r="D17" s="44" t="s">
        <v>58</v>
      </c>
      <c r="E17" s="46">
        <v>101</v>
      </c>
      <c r="F17" s="47">
        <v>2201</v>
      </c>
      <c r="G17" s="48">
        <f t="shared" si="0"/>
        <v>2223010</v>
      </c>
      <c r="H17" s="59"/>
      <c r="I17" s="48">
        <f t="shared" si="1"/>
        <v>0</v>
      </c>
    </row>
    <row r="18" spans="1:9" ht="34.5" customHeight="1" x14ac:dyDescent="0.15">
      <c r="A18" s="42">
        <v>16</v>
      </c>
      <c r="B18" s="43" t="s">
        <v>29</v>
      </c>
      <c r="C18" s="44" t="s">
        <v>59</v>
      </c>
      <c r="D18" s="44" t="s">
        <v>60</v>
      </c>
      <c r="E18" s="46">
        <v>70</v>
      </c>
      <c r="F18" s="47">
        <v>2</v>
      </c>
      <c r="G18" s="48">
        <f t="shared" si="0"/>
        <v>1400</v>
      </c>
      <c r="H18" s="59"/>
      <c r="I18" s="48">
        <f t="shared" si="1"/>
        <v>0</v>
      </c>
    </row>
    <row r="19" spans="1:9" ht="34.5" customHeight="1" x14ac:dyDescent="0.15">
      <c r="A19" s="42">
        <v>17</v>
      </c>
      <c r="B19" s="43" t="s">
        <v>29</v>
      </c>
      <c r="C19" s="44" t="s">
        <v>61</v>
      </c>
      <c r="D19" s="44" t="s">
        <v>62</v>
      </c>
      <c r="E19" s="46">
        <v>15</v>
      </c>
      <c r="F19" s="47">
        <v>1</v>
      </c>
      <c r="G19" s="48">
        <f t="shared" si="0"/>
        <v>150</v>
      </c>
      <c r="H19" s="59"/>
      <c r="I19" s="48">
        <f t="shared" si="1"/>
        <v>0</v>
      </c>
    </row>
    <row r="20" spans="1:9" ht="34.5" customHeight="1" x14ac:dyDescent="0.15">
      <c r="A20" s="42">
        <v>18</v>
      </c>
      <c r="B20" s="43" t="s">
        <v>29</v>
      </c>
      <c r="C20" s="44" t="s">
        <v>63</v>
      </c>
      <c r="D20" s="44" t="s">
        <v>64</v>
      </c>
      <c r="E20" s="46">
        <v>62</v>
      </c>
      <c r="F20" s="47">
        <v>199</v>
      </c>
      <c r="G20" s="48">
        <f t="shared" si="0"/>
        <v>123380</v>
      </c>
      <c r="H20" s="59"/>
      <c r="I20" s="48">
        <f t="shared" si="1"/>
        <v>0</v>
      </c>
    </row>
    <row r="21" spans="1:9" ht="34.5" customHeight="1" x14ac:dyDescent="0.15">
      <c r="A21" s="42">
        <v>19</v>
      </c>
      <c r="B21" s="43" t="s">
        <v>29</v>
      </c>
      <c r="C21" s="44" t="s">
        <v>65</v>
      </c>
      <c r="D21" s="44" t="s">
        <v>66</v>
      </c>
      <c r="E21" s="46">
        <v>11</v>
      </c>
      <c r="F21" s="47">
        <v>201</v>
      </c>
      <c r="G21" s="48">
        <f t="shared" si="0"/>
        <v>22110</v>
      </c>
      <c r="H21" s="59"/>
      <c r="I21" s="48">
        <f t="shared" si="1"/>
        <v>0</v>
      </c>
    </row>
    <row r="22" spans="1:9" ht="34.5" customHeight="1" x14ac:dyDescent="0.15">
      <c r="A22" s="42">
        <v>20</v>
      </c>
      <c r="B22" s="43" t="s">
        <v>29</v>
      </c>
      <c r="C22" s="44" t="s">
        <v>67</v>
      </c>
      <c r="D22" s="44" t="s">
        <v>68</v>
      </c>
      <c r="E22" s="46">
        <v>11</v>
      </c>
      <c r="F22" s="47">
        <v>201</v>
      </c>
      <c r="G22" s="48">
        <f t="shared" si="0"/>
        <v>22110</v>
      </c>
      <c r="H22" s="59"/>
      <c r="I22" s="48">
        <f t="shared" si="1"/>
        <v>0</v>
      </c>
    </row>
    <row r="23" spans="1:9" ht="34.5" customHeight="1" x14ac:dyDescent="0.15">
      <c r="A23" s="42">
        <v>21</v>
      </c>
      <c r="B23" s="43" t="s">
        <v>29</v>
      </c>
      <c r="C23" s="44" t="s">
        <v>69</v>
      </c>
      <c r="D23" s="44" t="s">
        <v>70</v>
      </c>
      <c r="E23" s="46">
        <v>11</v>
      </c>
      <c r="F23" s="47">
        <v>201</v>
      </c>
      <c r="G23" s="48">
        <f t="shared" si="0"/>
        <v>22110</v>
      </c>
      <c r="H23" s="59"/>
      <c r="I23" s="48">
        <f t="shared" si="1"/>
        <v>0</v>
      </c>
    </row>
    <row r="24" spans="1:9" ht="34.5" customHeight="1" x14ac:dyDescent="0.15">
      <c r="A24" s="42">
        <v>22</v>
      </c>
      <c r="B24" s="43" t="s">
        <v>29</v>
      </c>
      <c r="C24" s="42" t="s">
        <v>71</v>
      </c>
      <c r="D24" s="45" t="s">
        <v>72</v>
      </c>
      <c r="E24" s="46">
        <v>180</v>
      </c>
      <c r="F24" s="47">
        <v>344</v>
      </c>
      <c r="G24" s="48">
        <f t="shared" si="0"/>
        <v>619200</v>
      </c>
      <c r="H24" s="59"/>
      <c r="I24" s="48">
        <f t="shared" si="1"/>
        <v>0</v>
      </c>
    </row>
    <row r="25" spans="1:9" ht="34.5" customHeight="1" x14ac:dyDescent="0.15">
      <c r="A25" s="42">
        <v>23</v>
      </c>
      <c r="B25" s="43" t="s">
        <v>29</v>
      </c>
      <c r="C25" s="44" t="s">
        <v>73</v>
      </c>
      <c r="D25" s="44" t="s">
        <v>74</v>
      </c>
      <c r="E25" s="46">
        <v>11</v>
      </c>
      <c r="F25" s="47">
        <v>349</v>
      </c>
      <c r="G25" s="48">
        <f t="shared" si="0"/>
        <v>38390</v>
      </c>
      <c r="H25" s="59"/>
      <c r="I25" s="48">
        <f t="shared" si="1"/>
        <v>0</v>
      </c>
    </row>
    <row r="26" spans="1:9" ht="34.5" customHeight="1" x14ac:dyDescent="0.15">
      <c r="A26" s="42">
        <v>24</v>
      </c>
      <c r="B26" s="43" t="s">
        <v>29</v>
      </c>
      <c r="C26" s="44" t="s">
        <v>75</v>
      </c>
      <c r="D26" s="44" t="s">
        <v>76</v>
      </c>
      <c r="E26" s="46">
        <v>21</v>
      </c>
      <c r="F26" s="47">
        <v>98489</v>
      </c>
      <c r="G26" s="48">
        <f t="shared" si="0"/>
        <v>20682690</v>
      </c>
      <c r="H26" s="59"/>
      <c r="I26" s="48">
        <f t="shared" si="1"/>
        <v>0</v>
      </c>
    </row>
    <row r="27" spans="1:9" ht="34.5" customHeight="1" x14ac:dyDescent="0.15">
      <c r="A27" s="42">
        <v>25</v>
      </c>
      <c r="B27" s="43" t="s">
        <v>29</v>
      </c>
      <c r="C27" s="44" t="s">
        <v>77</v>
      </c>
      <c r="D27" s="44" t="s">
        <v>78</v>
      </c>
      <c r="E27" s="46">
        <v>12</v>
      </c>
      <c r="F27" s="47">
        <v>9466</v>
      </c>
      <c r="G27" s="48">
        <f t="shared" si="0"/>
        <v>1135920</v>
      </c>
      <c r="H27" s="59"/>
      <c r="I27" s="48">
        <f t="shared" si="1"/>
        <v>0</v>
      </c>
    </row>
    <row r="28" spans="1:9" ht="34.5" customHeight="1" x14ac:dyDescent="0.15">
      <c r="A28" s="42">
        <v>26</v>
      </c>
      <c r="B28" s="43" t="s">
        <v>29</v>
      </c>
      <c r="C28" s="44" t="s">
        <v>79</v>
      </c>
      <c r="D28" s="44" t="s">
        <v>80</v>
      </c>
      <c r="E28" s="46">
        <v>15</v>
      </c>
      <c r="F28" s="47">
        <v>83359</v>
      </c>
      <c r="G28" s="48">
        <f t="shared" si="0"/>
        <v>12503850</v>
      </c>
      <c r="H28" s="59"/>
      <c r="I28" s="48">
        <f t="shared" si="1"/>
        <v>0</v>
      </c>
    </row>
    <row r="29" spans="1:9" ht="34.5" customHeight="1" x14ac:dyDescent="0.15">
      <c r="A29" s="42">
        <v>27</v>
      </c>
      <c r="B29" s="43" t="s">
        <v>29</v>
      </c>
      <c r="C29" s="44" t="s">
        <v>81</v>
      </c>
      <c r="D29" s="44" t="s">
        <v>82</v>
      </c>
      <c r="E29" s="46">
        <v>788</v>
      </c>
      <c r="F29" s="47">
        <v>338</v>
      </c>
      <c r="G29" s="48">
        <f t="shared" si="0"/>
        <v>2663440</v>
      </c>
      <c r="H29" s="59"/>
      <c r="I29" s="48">
        <f t="shared" si="1"/>
        <v>0</v>
      </c>
    </row>
    <row r="30" spans="1:9" ht="34.5" customHeight="1" x14ac:dyDescent="0.15">
      <c r="A30" s="42">
        <v>28</v>
      </c>
      <c r="B30" s="43" t="s">
        <v>29</v>
      </c>
      <c r="C30" s="44" t="s">
        <v>83</v>
      </c>
      <c r="D30" s="44" t="s">
        <v>84</v>
      </c>
      <c r="E30" s="46">
        <v>27</v>
      </c>
      <c r="F30" s="47">
        <v>228</v>
      </c>
      <c r="G30" s="48">
        <f t="shared" si="0"/>
        <v>61560</v>
      </c>
      <c r="H30" s="59"/>
      <c r="I30" s="48">
        <f t="shared" si="1"/>
        <v>0</v>
      </c>
    </row>
    <row r="31" spans="1:9" ht="34.5" customHeight="1" x14ac:dyDescent="0.15">
      <c r="A31" s="42">
        <v>29</v>
      </c>
      <c r="B31" s="43" t="s">
        <v>29</v>
      </c>
      <c r="C31" s="42" t="s">
        <v>85</v>
      </c>
      <c r="D31" s="45" t="s">
        <v>86</v>
      </c>
      <c r="E31" s="46">
        <v>9</v>
      </c>
      <c r="F31" s="47">
        <v>4465</v>
      </c>
      <c r="G31" s="48">
        <f t="shared" si="0"/>
        <v>401850</v>
      </c>
      <c r="H31" s="59"/>
      <c r="I31" s="48">
        <f t="shared" si="1"/>
        <v>0</v>
      </c>
    </row>
    <row r="32" spans="1:9" ht="34.5" customHeight="1" x14ac:dyDescent="0.15">
      <c r="A32" s="42">
        <v>30</v>
      </c>
      <c r="B32" s="43" t="s">
        <v>29</v>
      </c>
      <c r="C32" s="42" t="s">
        <v>87</v>
      </c>
      <c r="D32" s="45" t="s">
        <v>88</v>
      </c>
      <c r="E32" s="46">
        <v>18</v>
      </c>
      <c r="F32" s="47">
        <v>24189</v>
      </c>
      <c r="G32" s="48">
        <f t="shared" si="0"/>
        <v>4354020</v>
      </c>
      <c r="H32" s="59"/>
      <c r="I32" s="48">
        <f t="shared" si="1"/>
        <v>0</v>
      </c>
    </row>
    <row r="33" spans="1:9" ht="34.5" customHeight="1" x14ac:dyDescent="0.15">
      <c r="A33" s="42">
        <v>31</v>
      </c>
      <c r="B33" s="43" t="s">
        <v>29</v>
      </c>
      <c r="C33" s="44" t="s">
        <v>89</v>
      </c>
      <c r="D33" s="44" t="s">
        <v>90</v>
      </c>
      <c r="E33" s="46">
        <v>29</v>
      </c>
      <c r="F33" s="47">
        <v>20955</v>
      </c>
      <c r="G33" s="48">
        <f t="shared" si="0"/>
        <v>6076950</v>
      </c>
      <c r="H33" s="59"/>
      <c r="I33" s="48">
        <f t="shared" si="1"/>
        <v>0</v>
      </c>
    </row>
    <row r="34" spans="1:9" ht="34.5" customHeight="1" x14ac:dyDescent="0.15">
      <c r="A34" s="42">
        <v>32</v>
      </c>
      <c r="B34" s="43" t="s">
        <v>29</v>
      </c>
      <c r="C34" s="42" t="s">
        <v>91</v>
      </c>
      <c r="D34" s="45" t="s">
        <v>92</v>
      </c>
      <c r="E34" s="46">
        <v>23</v>
      </c>
      <c r="F34" s="47">
        <v>9626</v>
      </c>
      <c r="G34" s="48">
        <f t="shared" si="0"/>
        <v>2213980</v>
      </c>
      <c r="H34" s="59"/>
      <c r="I34" s="48">
        <f t="shared" si="1"/>
        <v>0</v>
      </c>
    </row>
    <row r="35" spans="1:9" ht="34.5" customHeight="1" x14ac:dyDescent="0.15">
      <c r="A35" s="42">
        <v>33</v>
      </c>
      <c r="B35" s="43" t="s">
        <v>29</v>
      </c>
      <c r="C35" s="42" t="s">
        <v>93</v>
      </c>
      <c r="D35" s="45" t="s">
        <v>94</v>
      </c>
      <c r="E35" s="46">
        <v>80</v>
      </c>
      <c r="F35" s="47">
        <v>3112</v>
      </c>
      <c r="G35" s="48">
        <f t="shared" ref="G35:G66" si="2">E35*F35*10</f>
        <v>2489600</v>
      </c>
      <c r="H35" s="59"/>
      <c r="I35" s="48">
        <f t="shared" ref="I35:I66" si="3">H35*F35</f>
        <v>0</v>
      </c>
    </row>
    <row r="36" spans="1:9" ht="34.5" customHeight="1" x14ac:dyDescent="0.15">
      <c r="A36" s="42">
        <v>34</v>
      </c>
      <c r="B36" s="43" t="s">
        <v>29</v>
      </c>
      <c r="C36" s="44" t="s">
        <v>95</v>
      </c>
      <c r="D36" s="44" t="s">
        <v>96</v>
      </c>
      <c r="E36" s="46">
        <v>70</v>
      </c>
      <c r="F36" s="47">
        <v>717</v>
      </c>
      <c r="G36" s="48">
        <f t="shared" si="2"/>
        <v>501900</v>
      </c>
      <c r="H36" s="59"/>
      <c r="I36" s="48">
        <f t="shared" si="3"/>
        <v>0</v>
      </c>
    </row>
    <row r="37" spans="1:9" ht="34.5" customHeight="1" x14ac:dyDescent="0.15">
      <c r="A37" s="42">
        <v>35</v>
      </c>
      <c r="B37" s="43" t="s">
        <v>29</v>
      </c>
      <c r="C37" s="44" t="s">
        <v>97</v>
      </c>
      <c r="D37" s="44" t="s">
        <v>98</v>
      </c>
      <c r="E37" s="46">
        <v>470</v>
      </c>
      <c r="F37" s="47">
        <v>157</v>
      </c>
      <c r="G37" s="48">
        <f t="shared" si="2"/>
        <v>737900</v>
      </c>
      <c r="H37" s="59"/>
      <c r="I37" s="48">
        <f t="shared" si="3"/>
        <v>0</v>
      </c>
    </row>
    <row r="38" spans="1:9" ht="34.5" customHeight="1" x14ac:dyDescent="0.15">
      <c r="A38" s="42">
        <v>36</v>
      </c>
      <c r="B38" s="43" t="s">
        <v>29</v>
      </c>
      <c r="C38" s="42" t="s">
        <v>99</v>
      </c>
      <c r="D38" s="45" t="s">
        <v>100</v>
      </c>
      <c r="E38" s="46">
        <v>11</v>
      </c>
      <c r="F38" s="47">
        <v>79952</v>
      </c>
      <c r="G38" s="48">
        <f t="shared" si="2"/>
        <v>8794720</v>
      </c>
      <c r="H38" s="59"/>
      <c r="I38" s="48">
        <f t="shared" si="3"/>
        <v>0</v>
      </c>
    </row>
    <row r="39" spans="1:9" ht="34.5" customHeight="1" x14ac:dyDescent="0.15">
      <c r="A39" s="42">
        <v>37</v>
      </c>
      <c r="B39" s="43" t="s">
        <v>29</v>
      </c>
      <c r="C39" s="42" t="s">
        <v>101</v>
      </c>
      <c r="D39" s="45" t="s">
        <v>101</v>
      </c>
      <c r="E39" s="46">
        <v>11</v>
      </c>
      <c r="F39" s="47">
        <v>88935</v>
      </c>
      <c r="G39" s="48">
        <f t="shared" si="2"/>
        <v>9782850</v>
      </c>
      <c r="H39" s="59"/>
      <c r="I39" s="48">
        <f t="shared" si="3"/>
        <v>0</v>
      </c>
    </row>
    <row r="40" spans="1:9" ht="34.5" customHeight="1" x14ac:dyDescent="0.15">
      <c r="A40" s="42">
        <v>38</v>
      </c>
      <c r="B40" s="43" t="s">
        <v>29</v>
      </c>
      <c r="C40" s="42" t="s">
        <v>102</v>
      </c>
      <c r="D40" s="45" t="s">
        <v>103</v>
      </c>
      <c r="E40" s="46">
        <v>11</v>
      </c>
      <c r="F40" s="47">
        <v>56324</v>
      </c>
      <c r="G40" s="48">
        <f t="shared" si="2"/>
        <v>6195640</v>
      </c>
      <c r="H40" s="59"/>
      <c r="I40" s="48">
        <f t="shared" si="3"/>
        <v>0</v>
      </c>
    </row>
    <row r="41" spans="1:9" ht="34.5" customHeight="1" x14ac:dyDescent="0.15">
      <c r="A41" s="42">
        <v>39</v>
      </c>
      <c r="B41" s="43" t="s">
        <v>29</v>
      </c>
      <c r="C41" s="44" t="s">
        <v>104</v>
      </c>
      <c r="D41" s="44" t="s">
        <v>105</v>
      </c>
      <c r="E41" s="46">
        <v>11</v>
      </c>
      <c r="F41" s="47">
        <v>90319</v>
      </c>
      <c r="G41" s="48">
        <f t="shared" si="2"/>
        <v>9935090</v>
      </c>
      <c r="H41" s="59"/>
      <c r="I41" s="48">
        <f t="shared" si="3"/>
        <v>0</v>
      </c>
    </row>
    <row r="42" spans="1:9" ht="34.5" customHeight="1" x14ac:dyDescent="0.15">
      <c r="A42" s="42">
        <v>40</v>
      </c>
      <c r="B42" s="43" t="s">
        <v>29</v>
      </c>
      <c r="C42" s="44" t="s">
        <v>106</v>
      </c>
      <c r="D42" s="44" t="s">
        <v>107</v>
      </c>
      <c r="E42" s="46">
        <v>18</v>
      </c>
      <c r="F42" s="47">
        <v>25473</v>
      </c>
      <c r="G42" s="48">
        <f t="shared" si="2"/>
        <v>4585140</v>
      </c>
      <c r="H42" s="59"/>
      <c r="I42" s="48">
        <f t="shared" si="3"/>
        <v>0</v>
      </c>
    </row>
    <row r="43" spans="1:9" ht="34.5" customHeight="1" x14ac:dyDescent="0.15">
      <c r="A43" s="42">
        <v>41</v>
      </c>
      <c r="B43" s="43" t="s">
        <v>29</v>
      </c>
      <c r="C43" s="44" t="s">
        <v>108</v>
      </c>
      <c r="D43" s="44" t="s">
        <v>109</v>
      </c>
      <c r="E43" s="46">
        <v>11</v>
      </c>
      <c r="F43" s="47">
        <v>92926</v>
      </c>
      <c r="G43" s="48">
        <f t="shared" si="2"/>
        <v>10221860</v>
      </c>
      <c r="H43" s="59"/>
      <c r="I43" s="48">
        <f t="shared" si="3"/>
        <v>0</v>
      </c>
    </row>
    <row r="44" spans="1:9" ht="34.5" customHeight="1" x14ac:dyDescent="0.15">
      <c r="A44" s="42">
        <v>42</v>
      </c>
      <c r="B44" s="43" t="s">
        <v>29</v>
      </c>
      <c r="C44" s="42" t="s">
        <v>110</v>
      </c>
      <c r="D44" s="45" t="s">
        <v>111</v>
      </c>
      <c r="E44" s="46">
        <v>11</v>
      </c>
      <c r="F44" s="47">
        <v>91053</v>
      </c>
      <c r="G44" s="48">
        <f t="shared" si="2"/>
        <v>10015830</v>
      </c>
      <c r="H44" s="59"/>
      <c r="I44" s="48">
        <f t="shared" si="3"/>
        <v>0</v>
      </c>
    </row>
    <row r="45" spans="1:9" ht="34.5" customHeight="1" x14ac:dyDescent="0.15">
      <c r="A45" s="42">
        <v>43</v>
      </c>
      <c r="B45" s="43" t="s">
        <v>29</v>
      </c>
      <c r="C45" s="44" t="s">
        <v>112</v>
      </c>
      <c r="D45" s="44" t="s">
        <v>113</v>
      </c>
      <c r="E45" s="46">
        <v>11</v>
      </c>
      <c r="F45" s="47">
        <v>91053</v>
      </c>
      <c r="G45" s="48">
        <f t="shared" si="2"/>
        <v>10015830</v>
      </c>
      <c r="H45" s="59"/>
      <c r="I45" s="48">
        <f t="shared" si="3"/>
        <v>0</v>
      </c>
    </row>
    <row r="46" spans="1:9" ht="34.5" customHeight="1" x14ac:dyDescent="0.15">
      <c r="A46" s="42">
        <v>44</v>
      </c>
      <c r="B46" s="43" t="s">
        <v>29</v>
      </c>
      <c r="C46" s="42" t="s">
        <v>114</v>
      </c>
      <c r="D46" s="45" t="s">
        <v>115</v>
      </c>
      <c r="E46" s="46">
        <v>11</v>
      </c>
      <c r="F46" s="47">
        <v>58073</v>
      </c>
      <c r="G46" s="48">
        <f t="shared" si="2"/>
        <v>6388030</v>
      </c>
      <c r="H46" s="59"/>
      <c r="I46" s="48">
        <f t="shared" si="3"/>
        <v>0</v>
      </c>
    </row>
    <row r="47" spans="1:9" ht="34.5" customHeight="1" x14ac:dyDescent="0.15">
      <c r="A47" s="42">
        <v>45</v>
      </c>
      <c r="B47" s="43" t="s">
        <v>29</v>
      </c>
      <c r="C47" s="44" t="s">
        <v>116</v>
      </c>
      <c r="D47" s="44" t="s">
        <v>117</v>
      </c>
      <c r="E47" s="46">
        <v>17</v>
      </c>
      <c r="F47" s="47">
        <v>28863</v>
      </c>
      <c r="G47" s="48">
        <f t="shared" si="2"/>
        <v>4906710</v>
      </c>
      <c r="H47" s="59"/>
      <c r="I47" s="48">
        <f t="shared" si="3"/>
        <v>0</v>
      </c>
    </row>
    <row r="48" spans="1:9" ht="34.5" customHeight="1" x14ac:dyDescent="0.15">
      <c r="A48" s="42">
        <v>46</v>
      </c>
      <c r="B48" s="43" t="s">
        <v>29</v>
      </c>
      <c r="C48" s="44" t="s">
        <v>118</v>
      </c>
      <c r="D48" s="44" t="s">
        <v>119</v>
      </c>
      <c r="E48" s="46">
        <v>11</v>
      </c>
      <c r="F48" s="47">
        <v>26075</v>
      </c>
      <c r="G48" s="48">
        <f t="shared" si="2"/>
        <v>2868250</v>
      </c>
      <c r="H48" s="59"/>
      <c r="I48" s="48">
        <f t="shared" si="3"/>
        <v>0</v>
      </c>
    </row>
    <row r="49" spans="1:9" ht="34.5" customHeight="1" x14ac:dyDescent="0.15">
      <c r="A49" s="42">
        <v>47</v>
      </c>
      <c r="B49" s="43" t="s">
        <v>29</v>
      </c>
      <c r="C49" s="44" t="s">
        <v>120</v>
      </c>
      <c r="D49" s="44" t="s">
        <v>121</v>
      </c>
      <c r="E49" s="46">
        <v>11</v>
      </c>
      <c r="F49" s="47">
        <v>989</v>
      </c>
      <c r="G49" s="48">
        <f t="shared" si="2"/>
        <v>108790</v>
      </c>
      <c r="H49" s="59"/>
      <c r="I49" s="48">
        <f t="shared" si="3"/>
        <v>0</v>
      </c>
    </row>
    <row r="50" spans="1:9" ht="34.5" customHeight="1" x14ac:dyDescent="0.15">
      <c r="A50" s="42">
        <v>48</v>
      </c>
      <c r="B50" s="43" t="s">
        <v>29</v>
      </c>
      <c r="C50" s="44" t="s">
        <v>122</v>
      </c>
      <c r="D50" s="44" t="s">
        <v>123</v>
      </c>
      <c r="E50" s="46">
        <v>11</v>
      </c>
      <c r="F50" s="47">
        <v>6613</v>
      </c>
      <c r="G50" s="48">
        <f t="shared" si="2"/>
        <v>727430</v>
      </c>
      <c r="H50" s="59"/>
      <c r="I50" s="48">
        <f t="shared" si="3"/>
        <v>0</v>
      </c>
    </row>
    <row r="51" spans="1:9" ht="34.5" customHeight="1" x14ac:dyDescent="0.15">
      <c r="A51" s="42">
        <v>49</v>
      </c>
      <c r="B51" s="43" t="s">
        <v>29</v>
      </c>
      <c r="C51" s="44" t="s">
        <v>124</v>
      </c>
      <c r="D51" s="44" t="s">
        <v>125</v>
      </c>
      <c r="E51" s="46">
        <v>15</v>
      </c>
      <c r="F51" s="47">
        <v>3022</v>
      </c>
      <c r="G51" s="48">
        <f t="shared" si="2"/>
        <v>453300</v>
      </c>
      <c r="H51" s="59"/>
      <c r="I51" s="48">
        <f t="shared" si="3"/>
        <v>0</v>
      </c>
    </row>
    <row r="52" spans="1:9" ht="34.5" customHeight="1" x14ac:dyDescent="0.15">
      <c r="A52" s="42">
        <v>50</v>
      </c>
      <c r="B52" s="43" t="s">
        <v>29</v>
      </c>
      <c r="C52" s="42" t="s">
        <v>126</v>
      </c>
      <c r="D52" s="45" t="s">
        <v>127</v>
      </c>
      <c r="E52" s="46">
        <v>17</v>
      </c>
      <c r="F52" s="47">
        <v>49333</v>
      </c>
      <c r="G52" s="48">
        <f t="shared" si="2"/>
        <v>8386610</v>
      </c>
      <c r="H52" s="59"/>
      <c r="I52" s="48">
        <f t="shared" si="3"/>
        <v>0</v>
      </c>
    </row>
    <row r="53" spans="1:9" ht="34.5" customHeight="1" x14ac:dyDescent="0.15">
      <c r="A53" s="42">
        <v>51</v>
      </c>
      <c r="B53" s="43" t="s">
        <v>29</v>
      </c>
      <c r="C53" s="44" t="s">
        <v>128</v>
      </c>
      <c r="D53" s="44" t="s">
        <v>129</v>
      </c>
      <c r="E53" s="46">
        <v>11</v>
      </c>
      <c r="F53" s="47">
        <v>41152</v>
      </c>
      <c r="G53" s="48">
        <f t="shared" si="2"/>
        <v>4526720</v>
      </c>
      <c r="H53" s="59"/>
      <c r="I53" s="48">
        <f t="shared" si="3"/>
        <v>0</v>
      </c>
    </row>
    <row r="54" spans="1:9" ht="34.5" customHeight="1" x14ac:dyDescent="0.15">
      <c r="A54" s="42">
        <v>52</v>
      </c>
      <c r="B54" s="43" t="s">
        <v>29</v>
      </c>
      <c r="C54" s="42" t="s">
        <v>130</v>
      </c>
      <c r="D54" s="45" t="s">
        <v>131</v>
      </c>
      <c r="E54" s="46">
        <v>17</v>
      </c>
      <c r="F54" s="47">
        <v>24829</v>
      </c>
      <c r="G54" s="48">
        <f t="shared" si="2"/>
        <v>4220930</v>
      </c>
      <c r="H54" s="59"/>
      <c r="I54" s="48">
        <f t="shared" si="3"/>
        <v>0</v>
      </c>
    </row>
    <row r="55" spans="1:9" ht="34.5" customHeight="1" x14ac:dyDescent="0.15">
      <c r="A55" s="42">
        <v>53</v>
      </c>
      <c r="B55" s="43" t="s">
        <v>29</v>
      </c>
      <c r="C55" s="42" t="s">
        <v>132</v>
      </c>
      <c r="D55" s="45" t="s">
        <v>133</v>
      </c>
      <c r="E55" s="46">
        <v>11</v>
      </c>
      <c r="F55" s="47">
        <v>87290</v>
      </c>
      <c r="G55" s="48">
        <f t="shared" si="2"/>
        <v>9601900</v>
      </c>
      <c r="H55" s="59"/>
      <c r="I55" s="48">
        <f t="shared" si="3"/>
        <v>0</v>
      </c>
    </row>
    <row r="56" spans="1:9" ht="34.5" customHeight="1" x14ac:dyDescent="0.15">
      <c r="A56" s="42">
        <v>54</v>
      </c>
      <c r="B56" s="43" t="s">
        <v>29</v>
      </c>
      <c r="C56" s="44" t="s">
        <v>134</v>
      </c>
      <c r="D56" s="44" t="s">
        <v>135</v>
      </c>
      <c r="E56" s="46">
        <v>11</v>
      </c>
      <c r="F56" s="47">
        <v>27794</v>
      </c>
      <c r="G56" s="48">
        <f t="shared" si="2"/>
        <v>3057340</v>
      </c>
      <c r="H56" s="59"/>
      <c r="I56" s="48">
        <f t="shared" si="3"/>
        <v>0</v>
      </c>
    </row>
    <row r="57" spans="1:9" ht="34.5" customHeight="1" x14ac:dyDescent="0.15">
      <c r="A57" s="42">
        <v>55</v>
      </c>
      <c r="B57" s="43" t="s">
        <v>29</v>
      </c>
      <c r="C57" s="44" t="s">
        <v>136</v>
      </c>
      <c r="D57" s="44" t="s">
        <v>137</v>
      </c>
      <c r="E57" s="46">
        <v>17</v>
      </c>
      <c r="F57" s="47">
        <v>87852</v>
      </c>
      <c r="G57" s="48">
        <f t="shared" si="2"/>
        <v>14934840</v>
      </c>
      <c r="H57" s="59"/>
      <c r="I57" s="48">
        <f t="shared" si="3"/>
        <v>0</v>
      </c>
    </row>
    <row r="58" spans="1:9" ht="34.5" customHeight="1" x14ac:dyDescent="0.15">
      <c r="A58" s="42">
        <v>56</v>
      </c>
      <c r="B58" s="43" t="s">
        <v>29</v>
      </c>
      <c r="C58" s="42" t="s">
        <v>138</v>
      </c>
      <c r="D58" s="45" t="s">
        <v>139</v>
      </c>
      <c r="E58" s="46">
        <v>17</v>
      </c>
      <c r="F58" s="47">
        <v>87861</v>
      </c>
      <c r="G58" s="48">
        <f t="shared" si="2"/>
        <v>14936370</v>
      </c>
      <c r="H58" s="59"/>
      <c r="I58" s="48">
        <f t="shared" si="3"/>
        <v>0</v>
      </c>
    </row>
    <row r="59" spans="1:9" ht="34.5" customHeight="1" x14ac:dyDescent="0.15">
      <c r="A59" s="42">
        <v>57</v>
      </c>
      <c r="B59" s="43" t="s">
        <v>29</v>
      </c>
      <c r="C59" s="42" t="s">
        <v>140</v>
      </c>
      <c r="D59" s="45" t="s">
        <v>141</v>
      </c>
      <c r="E59" s="46">
        <v>11</v>
      </c>
      <c r="F59" s="47">
        <v>86420</v>
      </c>
      <c r="G59" s="48">
        <f t="shared" si="2"/>
        <v>9506200</v>
      </c>
      <c r="H59" s="59"/>
      <c r="I59" s="48">
        <f t="shared" si="3"/>
        <v>0</v>
      </c>
    </row>
    <row r="60" spans="1:9" ht="34.5" customHeight="1" x14ac:dyDescent="0.15">
      <c r="A60" s="42">
        <v>58</v>
      </c>
      <c r="B60" s="43" t="s">
        <v>29</v>
      </c>
      <c r="C60" s="44" t="s">
        <v>142</v>
      </c>
      <c r="D60" s="44" t="s">
        <v>143</v>
      </c>
      <c r="E60" s="46">
        <v>11</v>
      </c>
      <c r="F60" s="47">
        <v>21485</v>
      </c>
      <c r="G60" s="48">
        <f t="shared" si="2"/>
        <v>2363350</v>
      </c>
      <c r="H60" s="59"/>
      <c r="I60" s="48">
        <f t="shared" si="3"/>
        <v>0</v>
      </c>
    </row>
    <row r="61" spans="1:9" ht="34.5" customHeight="1" x14ac:dyDescent="0.15">
      <c r="A61" s="42">
        <v>59</v>
      </c>
      <c r="B61" s="43" t="s">
        <v>29</v>
      </c>
      <c r="C61" s="44" t="s">
        <v>144</v>
      </c>
      <c r="D61" s="44" t="s">
        <v>145</v>
      </c>
      <c r="E61" s="46">
        <v>11</v>
      </c>
      <c r="F61" s="47">
        <v>31884</v>
      </c>
      <c r="G61" s="48">
        <f t="shared" si="2"/>
        <v>3507240</v>
      </c>
      <c r="H61" s="59"/>
      <c r="I61" s="48">
        <f t="shared" si="3"/>
        <v>0</v>
      </c>
    </row>
    <row r="62" spans="1:9" ht="34.5" customHeight="1" x14ac:dyDescent="0.15">
      <c r="A62" s="42">
        <v>60</v>
      </c>
      <c r="B62" s="43" t="s">
        <v>29</v>
      </c>
      <c r="C62" s="44" t="s">
        <v>146</v>
      </c>
      <c r="D62" s="44" t="s">
        <v>147</v>
      </c>
      <c r="E62" s="46">
        <v>11</v>
      </c>
      <c r="F62" s="47">
        <v>61566</v>
      </c>
      <c r="G62" s="48">
        <f t="shared" si="2"/>
        <v>6772260</v>
      </c>
      <c r="H62" s="59"/>
      <c r="I62" s="48">
        <f t="shared" si="3"/>
        <v>0</v>
      </c>
    </row>
    <row r="63" spans="1:9" ht="34.5" customHeight="1" x14ac:dyDescent="0.15">
      <c r="A63" s="42">
        <v>61</v>
      </c>
      <c r="B63" s="43" t="s">
        <v>29</v>
      </c>
      <c r="C63" s="42" t="s">
        <v>148</v>
      </c>
      <c r="D63" s="45" t="s">
        <v>149</v>
      </c>
      <c r="E63" s="46">
        <v>11</v>
      </c>
      <c r="F63" s="47">
        <v>43521</v>
      </c>
      <c r="G63" s="48">
        <f t="shared" si="2"/>
        <v>4787310</v>
      </c>
      <c r="H63" s="59"/>
      <c r="I63" s="48">
        <f t="shared" si="3"/>
        <v>0</v>
      </c>
    </row>
    <row r="64" spans="1:9" ht="34.5" customHeight="1" x14ac:dyDescent="0.15">
      <c r="A64" s="42">
        <v>62</v>
      </c>
      <c r="B64" s="43" t="s">
        <v>29</v>
      </c>
      <c r="C64" s="44" t="s">
        <v>150</v>
      </c>
      <c r="D64" s="44" t="s">
        <v>74</v>
      </c>
      <c r="E64" s="46">
        <v>11</v>
      </c>
      <c r="F64" s="47">
        <v>40271</v>
      </c>
      <c r="G64" s="48">
        <f t="shared" si="2"/>
        <v>4429810</v>
      </c>
      <c r="H64" s="59"/>
      <c r="I64" s="48">
        <f t="shared" si="3"/>
        <v>0</v>
      </c>
    </row>
    <row r="65" spans="1:9" ht="34.5" customHeight="1" x14ac:dyDescent="0.15">
      <c r="A65" s="42">
        <v>63</v>
      </c>
      <c r="B65" s="43" t="s">
        <v>29</v>
      </c>
      <c r="C65" s="42" t="s">
        <v>151</v>
      </c>
      <c r="D65" s="45" t="s">
        <v>74</v>
      </c>
      <c r="E65" s="46">
        <v>11</v>
      </c>
      <c r="F65" s="47">
        <v>26503</v>
      </c>
      <c r="G65" s="48">
        <f t="shared" si="2"/>
        <v>2915330</v>
      </c>
      <c r="H65" s="59"/>
      <c r="I65" s="48">
        <f t="shared" si="3"/>
        <v>0</v>
      </c>
    </row>
    <row r="66" spans="1:9" ht="34.5" customHeight="1" x14ac:dyDescent="0.15">
      <c r="A66" s="42">
        <v>64</v>
      </c>
      <c r="B66" s="43" t="s">
        <v>29</v>
      </c>
      <c r="C66" s="42" t="s">
        <v>152</v>
      </c>
      <c r="D66" s="45" t="s">
        <v>153</v>
      </c>
      <c r="E66" s="46">
        <v>100</v>
      </c>
      <c r="F66" s="47">
        <v>16</v>
      </c>
      <c r="G66" s="48">
        <f t="shared" si="2"/>
        <v>16000</v>
      </c>
      <c r="H66" s="59"/>
      <c r="I66" s="48">
        <f t="shared" si="3"/>
        <v>0</v>
      </c>
    </row>
    <row r="67" spans="1:9" ht="34.5" customHeight="1" x14ac:dyDescent="0.15">
      <c r="A67" s="42">
        <v>65</v>
      </c>
      <c r="B67" s="43" t="s">
        <v>29</v>
      </c>
      <c r="C67" s="42" t="s">
        <v>154</v>
      </c>
      <c r="D67" s="45" t="s">
        <v>98</v>
      </c>
      <c r="E67" s="46">
        <v>470</v>
      </c>
      <c r="F67" s="47">
        <v>3</v>
      </c>
      <c r="G67" s="48">
        <f t="shared" ref="G67:G98" si="4">E67*F67*10</f>
        <v>14100</v>
      </c>
      <c r="H67" s="59"/>
      <c r="I67" s="48">
        <f t="shared" ref="I67:I98" si="5">H67*F67</f>
        <v>0</v>
      </c>
    </row>
    <row r="68" spans="1:9" ht="34.5" customHeight="1" x14ac:dyDescent="0.15">
      <c r="A68" s="42">
        <v>66</v>
      </c>
      <c r="B68" s="43" t="s">
        <v>29</v>
      </c>
      <c r="C68" s="42" t="s">
        <v>155</v>
      </c>
      <c r="D68" s="45" t="s">
        <v>156</v>
      </c>
      <c r="E68" s="46">
        <v>16</v>
      </c>
      <c r="F68" s="47">
        <v>79931</v>
      </c>
      <c r="G68" s="48">
        <f t="shared" si="4"/>
        <v>12788960</v>
      </c>
      <c r="H68" s="59"/>
      <c r="I68" s="48">
        <f t="shared" si="5"/>
        <v>0</v>
      </c>
    </row>
    <row r="69" spans="1:9" ht="34.5" customHeight="1" x14ac:dyDescent="0.15">
      <c r="A69" s="42">
        <v>67</v>
      </c>
      <c r="B69" s="43" t="s">
        <v>29</v>
      </c>
      <c r="C69" s="42" t="s">
        <v>157</v>
      </c>
      <c r="D69" s="45" t="s">
        <v>98</v>
      </c>
      <c r="E69" s="46">
        <v>470</v>
      </c>
      <c r="F69" s="47">
        <v>196</v>
      </c>
      <c r="G69" s="48">
        <f t="shared" si="4"/>
        <v>921200</v>
      </c>
      <c r="H69" s="59"/>
      <c r="I69" s="48">
        <f t="shared" si="5"/>
        <v>0</v>
      </c>
    </row>
    <row r="70" spans="1:9" ht="34.5" customHeight="1" x14ac:dyDescent="0.15">
      <c r="A70" s="42">
        <v>68</v>
      </c>
      <c r="B70" s="43" t="s">
        <v>29</v>
      </c>
      <c r="C70" s="42" t="s">
        <v>158</v>
      </c>
      <c r="D70" s="45" t="s">
        <v>98</v>
      </c>
      <c r="E70" s="46">
        <v>470</v>
      </c>
      <c r="F70" s="47">
        <v>19</v>
      </c>
      <c r="G70" s="48">
        <f t="shared" si="4"/>
        <v>89300</v>
      </c>
      <c r="H70" s="59"/>
      <c r="I70" s="48">
        <f t="shared" si="5"/>
        <v>0</v>
      </c>
    </row>
    <row r="71" spans="1:9" ht="34.5" customHeight="1" x14ac:dyDescent="0.15">
      <c r="A71" s="42">
        <v>69</v>
      </c>
      <c r="B71" s="43" t="s">
        <v>29</v>
      </c>
      <c r="C71" s="44" t="s">
        <v>159</v>
      </c>
      <c r="D71" s="44" t="s">
        <v>98</v>
      </c>
      <c r="E71" s="46">
        <v>470</v>
      </c>
      <c r="F71" s="47">
        <v>30</v>
      </c>
      <c r="G71" s="48">
        <f t="shared" si="4"/>
        <v>141000</v>
      </c>
      <c r="H71" s="59"/>
      <c r="I71" s="48">
        <f t="shared" si="5"/>
        <v>0</v>
      </c>
    </row>
    <row r="72" spans="1:9" ht="34.5" customHeight="1" x14ac:dyDescent="0.15">
      <c r="A72" s="42">
        <v>70</v>
      </c>
      <c r="B72" s="43" t="s">
        <v>29</v>
      </c>
      <c r="C72" s="44" t="s">
        <v>160</v>
      </c>
      <c r="D72" s="44" t="s">
        <v>98</v>
      </c>
      <c r="E72" s="46">
        <v>470</v>
      </c>
      <c r="F72" s="47">
        <v>53</v>
      </c>
      <c r="G72" s="48">
        <f t="shared" si="4"/>
        <v>249100</v>
      </c>
      <c r="H72" s="59"/>
      <c r="I72" s="48">
        <f t="shared" si="5"/>
        <v>0</v>
      </c>
    </row>
    <row r="73" spans="1:9" ht="34.5" customHeight="1" x14ac:dyDescent="0.15">
      <c r="A73" s="42">
        <v>71</v>
      </c>
      <c r="B73" s="43" t="s">
        <v>29</v>
      </c>
      <c r="C73" s="44" t="s">
        <v>161</v>
      </c>
      <c r="D73" s="44" t="s">
        <v>162</v>
      </c>
      <c r="E73" s="46">
        <v>15</v>
      </c>
      <c r="F73" s="47">
        <v>1925</v>
      </c>
      <c r="G73" s="48">
        <f t="shared" si="4"/>
        <v>288750</v>
      </c>
      <c r="H73" s="59"/>
      <c r="I73" s="48">
        <f t="shared" si="5"/>
        <v>0</v>
      </c>
    </row>
    <row r="74" spans="1:9" ht="34.5" customHeight="1" x14ac:dyDescent="0.15">
      <c r="A74" s="42">
        <v>72</v>
      </c>
      <c r="B74" s="43" t="s">
        <v>29</v>
      </c>
      <c r="C74" s="44" t="s">
        <v>163</v>
      </c>
      <c r="D74" s="44" t="s">
        <v>164</v>
      </c>
      <c r="E74" s="46">
        <v>88</v>
      </c>
      <c r="F74" s="47">
        <v>8762</v>
      </c>
      <c r="G74" s="48">
        <f t="shared" si="4"/>
        <v>7710560</v>
      </c>
      <c r="H74" s="59"/>
      <c r="I74" s="48">
        <f t="shared" si="5"/>
        <v>0</v>
      </c>
    </row>
    <row r="75" spans="1:9" ht="34.5" customHeight="1" x14ac:dyDescent="0.15">
      <c r="A75" s="42">
        <v>73</v>
      </c>
      <c r="B75" s="43" t="s">
        <v>29</v>
      </c>
      <c r="C75" s="42" t="s">
        <v>165</v>
      </c>
      <c r="D75" s="45" t="s">
        <v>166</v>
      </c>
      <c r="E75" s="46">
        <v>88</v>
      </c>
      <c r="F75" s="47">
        <v>1934</v>
      </c>
      <c r="G75" s="48">
        <f t="shared" si="4"/>
        <v>1701920</v>
      </c>
      <c r="H75" s="59"/>
      <c r="I75" s="48">
        <f t="shared" si="5"/>
        <v>0</v>
      </c>
    </row>
    <row r="76" spans="1:9" ht="34.5" customHeight="1" x14ac:dyDescent="0.15">
      <c r="A76" s="42">
        <v>74</v>
      </c>
      <c r="B76" s="43" t="s">
        <v>29</v>
      </c>
      <c r="C76" s="42" t="s">
        <v>167</v>
      </c>
      <c r="D76" s="45" t="s">
        <v>168</v>
      </c>
      <c r="E76" s="46">
        <v>124</v>
      </c>
      <c r="F76" s="47">
        <v>6906</v>
      </c>
      <c r="G76" s="48">
        <f t="shared" si="4"/>
        <v>8563440</v>
      </c>
      <c r="H76" s="59"/>
      <c r="I76" s="48">
        <f t="shared" si="5"/>
        <v>0</v>
      </c>
    </row>
    <row r="77" spans="1:9" ht="34.5" customHeight="1" x14ac:dyDescent="0.15">
      <c r="A77" s="42">
        <v>75</v>
      </c>
      <c r="B77" s="43" t="s">
        <v>29</v>
      </c>
      <c r="C77" s="44" t="s">
        <v>169</v>
      </c>
      <c r="D77" s="44" t="s">
        <v>170</v>
      </c>
      <c r="E77" s="46">
        <v>38</v>
      </c>
      <c r="F77" s="47">
        <v>5626</v>
      </c>
      <c r="G77" s="48">
        <f t="shared" si="4"/>
        <v>2137880</v>
      </c>
      <c r="H77" s="59"/>
      <c r="I77" s="48">
        <f t="shared" si="5"/>
        <v>0</v>
      </c>
    </row>
    <row r="78" spans="1:9" ht="34.5" customHeight="1" x14ac:dyDescent="0.15">
      <c r="A78" s="42">
        <v>76</v>
      </c>
      <c r="B78" s="43" t="s">
        <v>29</v>
      </c>
      <c r="C78" s="44" t="s">
        <v>171</v>
      </c>
      <c r="D78" s="44" t="s">
        <v>172</v>
      </c>
      <c r="E78" s="46">
        <v>38</v>
      </c>
      <c r="F78" s="47">
        <v>4237</v>
      </c>
      <c r="G78" s="48">
        <f t="shared" si="4"/>
        <v>1610060</v>
      </c>
      <c r="H78" s="59"/>
      <c r="I78" s="48">
        <f t="shared" si="5"/>
        <v>0</v>
      </c>
    </row>
    <row r="79" spans="1:9" ht="34.5" customHeight="1" x14ac:dyDescent="0.15">
      <c r="A79" s="42">
        <v>77</v>
      </c>
      <c r="B79" s="43" t="s">
        <v>29</v>
      </c>
      <c r="C79" s="42" t="s">
        <v>173</v>
      </c>
      <c r="D79" s="45" t="s">
        <v>174</v>
      </c>
      <c r="E79" s="46">
        <v>38</v>
      </c>
      <c r="F79" s="47">
        <v>4425</v>
      </c>
      <c r="G79" s="48">
        <f t="shared" si="4"/>
        <v>1681500</v>
      </c>
      <c r="H79" s="59"/>
      <c r="I79" s="48">
        <f t="shared" si="5"/>
        <v>0</v>
      </c>
    </row>
    <row r="80" spans="1:9" ht="34.5" customHeight="1" x14ac:dyDescent="0.15">
      <c r="A80" s="42">
        <v>78</v>
      </c>
      <c r="B80" s="43" t="s">
        <v>29</v>
      </c>
      <c r="C80" s="42" t="s">
        <v>175</v>
      </c>
      <c r="D80" s="45" t="s">
        <v>176</v>
      </c>
      <c r="E80" s="46">
        <v>48</v>
      </c>
      <c r="F80" s="47">
        <v>2135</v>
      </c>
      <c r="G80" s="48">
        <f t="shared" si="4"/>
        <v>1024800</v>
      </c>
      <c r="H80" s="59"/>
      <c r="I80" s="48">
        <f t="shared" si="5"/>
        <v>0</v>
      </c>
    </row>
    <row r="81" spans="1:9" ht="34.5" customHeight="1" x14ac:dyDescent="0.15">
      <c r="A81" s="42">
        <v>79</v>
      </c>
      <c r="B81" s="43" t="s">
        <v>29</v>
      </c>
      <c r="C81" s="44" t="s">
        <v>177</v>
      </c>
      <c r="D81" s="44" t="s">
        <v>178</v>
      </c>
      <c r="E81" s="46">
        <v>55</v>
      </c>
      <c r="F81" s="47">
        <v>3524</v>
      </c>
      <c r="G81" s="48">
        <f t="shared" si="4"/>
        <v>1938200</v>
      </c>
      <c r="H81" s="59"/>
      <c r="I81" s="48">
        <f t="shared" si="5"/>
        <v>0</v>
      </c>
    </row>
    <row r="82" spans="1:9" ht="34.5" customHeight="1" x14ac:dyDescent="0.15">
      <c r="A82" s="42">
        <v>80</v>
      </c>
      <c r="B82" s="43" t="s">
        <v>29</v>
      </c>
      <c r="C82" s="44" t="s">
        <v>179</v>
      </c>
      <c r="D82" s="44" t="s">
        <v>180</v>
      </c>
      <c r="E82" s="46">
        <v>105</v>
      </c>
      <c r="F82" s="47">
        <v>8185</v>
      </c>
      <c r="G82" s="48">
        <f t="shared" si="4"/>
        <v>8594250</v>
      </c>
      <c r="H82" s="59"/>
      <c r="I82" s="48">
        <f t="shared" si="5"/>
        <v>0</v>
      </c>
    </row>
    <row r="83" spans="1:9" ht="34.5" customHeight="1" x14ac:dyDescent="0.15">
      <c r="A83" s="42">
        <v>81</v>
      </c>
      <c r="B83" s="43" t="s">
        <v>29</v>
      </c>
      <c r="C83" s="44" t="s">
        <v>181</v>
      </c>
      <c r="D83" s="44" t="s">
        <v>182</v>
      </c>
      <c r="E83" s="46">
        <v>24</v>
      </c>
      <c r="F83" s="47">
        <v>5467</v>
      </c>
      <c r="G83" s="48">
        <f t="shared" si="4"/>
        <v>1312080</v>
      </c>
      <c r="H83" s="59"/>
      <c r="I83" s="48">
        <f t="shared" si="5"/>
        <v>0</v>
      </c>
    </row>
    <row r="84" spans="1:9" ht="34.5" customHeight="1" x14ac:dyDescent="0.15">
      <c r="A84" s="42">
        <v>82</v>
      </c>
      <c r="B84" s="43" t="s">
        <v>29</v>
      </c>
      <c r="C84" s="44" t="s">
        <v>183</v>
      </c>
      <c r="D84" s="44" t="s">
        <v>184</v>
      </c>
      <c r="E84" s="46">
        <v>24</v>
      </c>
      <c r="F84" s="47">
        <v>5466</v>
      </c>
      <c r="G84" s="48">
        <f t="shared" si="4"/>
        <v>1311840</v>
      </c>
      <c r="H84" s="59"/>
      <c r="I84" s="48">
        <f t="shared" si="5"/>
        <v>0</v>
      </c>
    </row>
    <row r="85" spans="1:9" ht="34.5" customHeight="1" x14ac:dyDescent="0.15">
      <c r="A85" s="42">
        <v>83</v>
      </c>
      <c r="B85" s="43" t="s">
        <v>29</v>
      </c>
      <c r="C85" s="44" t="s">
        <v>185</v>
      </c>
      <c r="D85" s="44" t="s">
        <v>186</v>
      </c>
      <c r="E85" s="46">
        <v>15</v>
      </c>
      <c r="F85" s="47">
        <v>4076</v>
      </c>
      <c r="G85" s="48">
        <f t="shared" si="4"/>
        <v>611400</v>
      </c>
      <c r="H85" s="59"/>
      <c r="I85" s="48">
        <f t="shared" si="5"/>
        <v>0</v>
      </c>
    </row>
    <row r="86" spans="1:9" ht="34.5" customHeight="1" x14ac:dyDescent="0.15">
      <c r="A86" s="42">
        <v>84</v>
      </c>
      <c r="B86" s="43" t="s">
        <v>29</v>
      </c>
      <c r="C86" s="44" t="s">
        <v>187</v>
      </c>
      <c r="D86" s="44" t="s">
        <v>188</v>
      </c>
      <c r="E86" s="46">
        <v>159</v>
      </c>
      <c r="F86" s="47">
        <v>5024</v>
      </c>
      <c r="G86" s="48">
        <f t="shared" si="4"/>
        <v>7988160</v>
      </c>
      <c r="H86" s="59"/>
      <c r="I86" s="48">
        <f t="shared" si="5"/>
        <v>0</v>
      </c>
    </row>
    <row r="87" spans="1:9" ht="34.5" customHeight="1" x14ac:dyDescent="0.15">
      <c r="A87" s="42">
        <v>85</v>
      </c>
      <c r="B87" s="43" t="s">
        <v>29</v>
      </c>
      <c r="C87" s="44" t="s">
        <v>189</v>
      </c>
      <c r="D87" s="44" t="s">
        <v>190</v>
      </c>
      <c r="E87" s="46">
        <v>34</v>
      </c>
      <c r="F87" s="47">
        <v>259</v>
      </c>
      <c r="G87" s="48">
        <f t="shared" si="4"/>
        <v>88060</v>
      </c>
      <c r="H87" s="59"/>
      <c r="I87" s="48">
        <f t="shared" si="5"/>
        <v>0</v>
      </c>
    </row>
    <row r="88" spans="1:9" ht="34.5" customHeight="1" x14ac:dyDescent="0.15">
      <c r="A88" s="42">
        <v>86</v>
      </c>
      <c r="B88" s="43" t="s">
        <v>29</v>
      </c>
      <c r="C88" s="42" t="s">
        <v>191</v>
      </c>
      <c r="D88" s="45" t="s">
        <v>192</v>
      </c>
      <c r="E88" s="46">
        <v>47</v>
      </c>
      <c r="F88" s="47">
        <v>426</v>
      </c>
      <c r="G88" s="48">
        <f t="shared" si="4"/>
        <v>200220</v>
      </c>
      <c r="H88" s="59"/>
      <c r="I88" s="48">
        <f t="shared" si="5"/>
        <v>0</v>
      </c>
    </row>
    <row r="89" spans="1:9" ht="34.5" customHeight="1" x14ac:dyDescent="0.15">
      <c r="A89" s="42">
        <v>87</v>
      </c>
      <c r="B89" s="43" t="s">
        <v>29</v>
      </c>
      <c r="C89" s="42" t="s">
        <v>193</v>
      </c>
      <c r="D89" s="45" t="s">
        <v>194</v>
      </c>
      <c r="E89" s="46">
        <v>32</v>
      </c>
      <c r="F89" s="47">
        <v>3255</v>
      </c>
      <c r="G89" s="48">
        <f t="shared" si="4"/>
        <v>1041600</v>
      </c>
      <c r="H89" s="59"/>
      <c r="I89" s="48">
        <f t="shared" si="5"/>
        <v>0</v>
      </c>
    </row>
    <row r="90" spans="1:9" ht="34.5" customHeight="1" x14ac:dyDescent="0.15">
      <c r="A90" s="42">
        <v>88</v>
      </c>
      <c r="B90" s="43" t="s">
        <v>29</v>
      </c>
      <c r="C90" s="42" t="s">
        <v>195</v>
      </c>
      <c r="D90" s="45" t="s">
        <v>196</v>
      </c>
      <c r="E90" s="46">
        <v>55</v>
      </c>
      <c r="F90" s="47">
        <v>95</v>
      </c>
      <c r="G90" s="48">
        <f t="shared" si="4"/>
        <v>52250</v>
      </c>
      <c r="H90" s="59"/>
      <c r="I90" s="48">
        <f t="shared" si="5"/>
        <v>0</v>
      </c>
    </row>
    <row r="91" spans="1:9" ht="34.5" customHeight="1" x14ac:dyDescent="0.15">
      <c r="A91" s="42">
        <v>89</v>
      </c>
      <c r="B91" s="43" t="s">
        <v>29</v>
      </c>
      <c r="C91" s="42" t="s">
        <v>197</v>
      </c>
      <c r="D91" s="45" t="s">
        <v>198</v>
      </c>
      <c r="E91" s="46">
        <v>184</v>
      </c>
      <c r="F91" s="47">
        <v>215</v>
      </c>
      <c r="G91" s="48">
        <f t="shared" si="4"/>
        <v>395600</v>
      </c>
      <c r="H91" s="59"/>
      <c r="I91" s="48">
        <f t="shared" si="5"/>
        <v>0</v>
      </c>
    </row>
    <row r="92" spans="1:9" ht="34.5" customHeight="1" x14ac:dyDescent="0.15">
      <c r="A92" s="42">
        <v>90</v>
      </c>
      <c r="B92" s="43" t="s">
        <v>29</v>
      </c>
      <c r="C92" s="44" t="s">
        <v>199</v>
      </c>
      <c r="D92" s="44" t="s">
        <v>200</v>
      </c>
      <c r="E92" s="46">
        <v>99</v>
      </c>
      <c r="F92" s="47">
        <v>2433</v>
      </c>
      <c r="G92" s="48">
        <f t="shared" si="4"/>
        <v>2408670</v>
      </c>
      <c r="H92" s="59"/>
      <c r="I92" s="48">
        <f t="shared" si="5"/>
        <v>0</v>
      </c>
    </row>
    <row r="93" spans="1:9" ht="34.5" customHeight="1" x14ac:dyDescent="0.15">
      <c r="A93" s="42">
        <v>91</v>
      </c>
      <c r="B93" s="43" t="s">
        <v>29</v>
      </c>
      <c r="C93" s="44" t="s">
        <v>201</v>
      </c>
      <c r="D93" s="44" t="s">
        <v>202</v>
      </c>
      <c r="E93" s="46">
        <v>150</v>
      </c>
      <c r="F93" s="47">
        <v>92</v>
      </c>
      <c r="G93" s="48">
        <f t="shared" si="4"/>
        <v>138000</v>
      </c>
      <c r="H93" s="59"/>
      <c r="I93" s="48">
        <f t="shared" si="5"/>
        <v>0</v>
      </c>
    </row>
    <row r="94" spans="1:9" ht="34.5" customHeight="1" x14ac:dyDescent="0.15">
      <c r="A94" s="42">
        <v>92</v>
      </c>
      <c r="B94" s="43" t="s">
        <v>29</v>
      </c>
      <c r="C94" s="44" t="s">
        <v>203</v>
      </c>
      <c r="D94" s="44" t="s">
        <v>204</v>
      </c>
      <c r="E94" s="46">
        <v>50</v>
      </c>
      <c r="F94" s="47">
        <v>1302</v>
      </c>
      <c r="G94" s="48">
        <f t="shared" si="4"/>
        <v>651000</v>
      </c>
      <c r="H94" s="59"/>
      <c r="I94" s="48">
        <f t="shared" si="5"/>
        <v>0</v>
      </c>
    </row>
    <row r="95" spans="1:9" ht="34.5" customHeight="1" x14ac:dyDescent="0.15">
      <c r="A95" s="42">
        <v>93</v>
      </c>
      <c r="B95" s="43" t="s">
        <v>29</v>
      </c>
      <c r="C95" s="44" t="s">
        <v>205</v>
      </c>
      <c r="D95" s="44" t="s">
        <v>100</v>
      </c>
      <c r="E95" s="46">
        <v>11</v>
      </c>
      <c r="F95" s="47">
        <v>350</v>
      </c>
      <c r="G95" s="48">
        <f t="shared" si="4"/>
        <v>38500</v>
      </c>
      <c r="H95" s="59"/>
      <c r="I95" s="48">
        <f t="shared" si="5"/>
        <v>0</v>
      </c>
    </row>
    <row r="96" spans="1:9" ht="34.5" customHeight="1" x14ac:dyDescent="0.15">
      <c r="A96" s="42">
        <v>94</v>
      </c>
      <c r="B96" s="43" t="s">
        <v>29</v>
      </c>
      <c r="C96" s="44" t="s">
        <v>206</v>
      </c>
      <c r="D96" s="44" t="s">
        <v>207</v>
      </c>
      <c r="E96" s="46">
        <v>55</v>
      </c>
      <c r="F96" s="47">
        <v>3</v>
      </c>
      <c r="G96" s="48">
        <f t="shared" si="4"/>
        <v>1650</v>
      </c>
      <c r="H96" s="59"/>
      <c r="I96" s="48">
        <f t="shared" si="5"/>
        <v>0</v>
      </c>
    </row>
    <row r="97" spans="1:9" ht="34.5" customHeight="1" x14ac:dyDescent="0.15">
      <c r="A97" s="42">
        <v>95</v>
      </c>
      <c r="B97" s="43" t="s">
        <v>29</v>
      </c>
      <c r="C97" s="44" t="s">
        <v>208</v>
      </c>
      <c r="D97" s="44" t="s">
        <v>207</v>
      </c>
      <c r="E97" s="46">
        <v>55</v>
      </c>
      <c r="F97" s="47">
        <v>3</v>
      </c>
      <c r="G97" s="48">
        <f t="shared" si="4"/>
        <v>1650</v>
      </c>
      <c r="H97" s="59"/>
      <c r="I97" s="48">
        <f t="shared" si="5"/>
        <v>0</v>
      </c>
    </row>
    <row r="98" spans="1:9" ht="34.5" customHeight="1" x14ac:dyDescent="0.15">
      <c r="A98" s="42">
        <v>96</v>
      </c>
      <c r="B98" s="43" t="s">
        <v>29</v>
      </c>
      <c r="C98" s="44" t="s">
        <v>209</v>
      </c>
      <c r="D98" s="44" t="s">
        <v>210</v>
      </c>
      <c r="E98" s="46">
        <v>50</v>
      </c>
      <c r="F98" s="47">
        <v>89</v>
      </c>
      <c r="G98" s="48">
        <f t="shared" si="4"/>
        <v>44500</v>
      </c>
      <c r="H98" s="59"/>
      <c r="I98" s="48">
        <f t="shared" si="5"/>
        <v>0</v>
      </c>
    </row>
    <row r="99" spans="1:9" ht="34.5" customHeight="1" x14ac:dyDescent="0.15">
      <c r="A99" s="42">
        <v>97</v>
      </c>
      <c r="B99" s="43" t="s">
        <v>29</v>
      </c>
      <c r="C99" s="44" t="s">
        <v>211</v>
      </c>
      <c r="D99" s="44" t="s">
        <v>207</v>
      </c>
      <c r="E99" s="46">
        <v>55</v>
      </c>
      <c r="F99" s="47">
        <v>3</v>
      </c>
      <c r="G99" s="48">
        <f t="shared" ref="G99:G130" si="6">E99*F99*10</f>
        <v>1650</v>
      </c>
      <c r="H99" s="59"/>
      <c r="I99" s="48">
        <f t="shared" ref="I99:I130" si="7">H99*F99</f>
        <v>0</v>
      </c>
    </row>
    <row r="100" spans="1:9" ht="34.5" customHeight="1" x14ac:dyDescent="0.15">
      <c r="A100" s="42">
        <v>98</v>
      </c>
      <c r="B100" s="43" t="s">
        <v>29</v>
      </c>
      <c r="C100" s="44" t="s">
        <v>212</v>
      </c>
      <c r="D100" s="44" t="s">
        <v>213</v>
      </c>
      <c r="E100" s="46">
        <v>27</v>
      </c>
      <c r="F100" s="47">
        <v>28634</v>
      </c>
      <c r="G100" s="48">
        <f t="shared" si="6"/>
        <v>7731180</v>
      </c>
      <c r="H100" s="59"/>
      <c r="I100" s="48">
        <f t="shared" si="7"/>
        <v>0</v>
      </c>
    </row>
    <row r="101" spans="1:9" ht="34.5" customHeight="1" x14ac:dyDescent="0.15">
      <c r="A101" s="42">
        <v>99</v>
      </c>
      <c r="B101" s="43" t="s">
        <v>29</v>
      </c>
      <c r="C101" s="44" t="s">
        <v>214</v>
      </c>
      <c r="D101" s="44" t="s">
        <v>215</v>
      </c>
      <c r="E101" s="46">
        <v>133</v>
      </c>
      <c r="F101" s="47">
        <v>12661</v>
      </c>
      <c r="G101" s="48">
        <f t="shared" si="6"/>
        <v>16839130</v>
      </c>
      <c r="H101" s="59"/>
      <c r="I101" s="48">
        <f t="shared" si="7"/>
        <v>0</v>
      </c>
    </row>
    <row r="102" spans="1:9" ht="34.5" customHeight="1" x14ac:dyDescent="0.15">
      <c r="A102" s="42">
        <v>100</v>
      </c>
      <c r="B102" s="43" t="s">
        <v>29</v>
      </c>
      <c r="C102" s="44" t="s">
        <v>216</v>
      </c>
      <c r="D102" s="44" t="s">
        <v>74</v>
      </c>
      <c r="E102" s="46">
        <v>11</v>
      </c>
      <c r="F102" s="47">
        <v>188</v>
      </c>
      <c r="G102" s="48">
        <f t="shared" si="6"/>
        <v>20680</v>
      </c>
      <c r="H102" s="59"/>
      <c r="I102" s="48">
        <f t="shared" si="7"/>
        <v>0</v>
      </c>
    </row>
    <row r="103" spans="1:9" ht="34.5" customHeight="1" x14ac:dyDescent="0.15">
      <c r="A103" s="42">
        <v>101</v>
      </c>
      <c r="B103" s="43" t="s">
        <v>29</v>
      </c>
      <c r="C103" s="44" t="s">
        <v>217</v>
      </c>
      <c r="D103" s="44" t="s">
        <v>74</v>
      </c>
      <c r="E103" s="46">
        <v>11</v>
      </c>
      <c r="F103" s="47">
        <v>20</v>
      </c>
      <c r="G103" s="48">
        <f t="shared" si="6"/>
        <v>2200</v>
      </c>
      <c r="H103" s="59"/>
      <c r="I103" s="48">
        <f t="shared" si="7"/>
        <v>0</v>
      </c>
    </row>
    <row r="104" spans="1:9" ht="34.5" customHeight="1" x14ac:dyDescent="0.15">
      <c r="A104" s="42">
        <v>102</v>
      </c>
      <c r="B104" s="43" t="s">
        <v>29</v>
      </c>
      <c r="C104" s="42" t="s">
        <v>218</v>
      </c>
      <c r="D104" s="45" t="s">
        <v>74</v>
      </c>
      <c r="E104" s="46">
        <v>11</v>
      </c>
      <c r="F104" s="47">
        <v>143</v>
      </c>
      <c r="G104" s="48">
        <f t="shared" si="6"/>
        <v>15730</v>
      </c>
      <c r="H104" s="59"/>
      <c r="I104" s="48">
        <f t="shared" si="7"/>
        <v>0</v>
      </c>
    </row>
    <row r="105" spans="1:9" ht="34.5" customHeight="1" x14ac:dyDescent="0.15">
      <c r="A105" s="42">
        <v>103</v>
      </c>
      <c r="B105" s="43" t="s">
        <v>29</v>
      </c>
      <c r="C105" s="44" t="s">
        <v>219</v>
      </c>
      <c r="D105" s="44" t="s">
        <v>74</v>
      </c>
      <c r="E105" s="46">
        <v>11</v>
      </c>
      <c r="F105" s="47">
        <v>14</v>
      </c>
      <c r="G105" s="48">
        <f t="shared" si="6"/>
        <v>1540</v>
      </c>
      <c r="H105" s="59"/>
      <c r="I105" s="48">
        <f t="shared" si="7"/>
        <v>0</v>
      </c>
    </row>
    <row r="106" spans="1:9" ht="34.5" customHeight="1" x14ac:dyDescent="0.15">
      <c r="A106" s="42">
        <v>104</v>
      </c>
      <c r="B106" s="43" t="s">
        <v>29</v>
      </c>
      <c r="C106" s="42" t="s">
        <v>220</v>
      </c>
      <c r="D106" s="45" t="s">
        <v>74</v>
      </c>
      <c r="E106" s="46">
        <v>11</v>
      </c>
      <c r="F106" s="47">
        <v>141</v>
      </c>
      <c r="G106" s="48">
        <f t="shared" si="6"/>
        <v>15510</v>
      </c>
      <c r="H106" s="59"/>
      <c r="I106" s="48">
        <f t="shared" si="7"/>
        <v>0</v>
      </c>
    </row>
    <row r="107" spans="1:9" ht="34.5" customHeight="1" x14ac:dyDescent="0.15">
      <c r="A107" s="42">
        <v>105</v>
      </c>
      <c r="B107" s="43" t="s">
        <v>29</v>
      </c>
      <c r="C107" s="44" t="s">
        <v>221</v>
      </c>
      <c r="D107" s="44" t="s">
        <v>74</v>
      </c>
      <c r="E107" s="46">
        <v>11</v>
      </c>
      <c r="F107" s="47">
        <v>2</v>
      </c>
      <c r="G107" s="48">
        <f t="shared" si="6"/>
        <v>220</v>
      </c>
      <c r="H107" s="59"/>
      <c r="I107" s="48">
        <f t="shared" si="7"/>
        <v>0</v>
      </c>
    </row>
    <row r="108" spans="1:9" ht="34.5" customHeight="1" x14ac:dyDescent="0.15">
      <c r="A108" s="42">
        <v>106</v>
      </c>
      <c r="B108" s="43" t="s">
        <v>29</v>
      </c>
      <c r="C108" s="42" t="s">
        <v>222</v>
      </c>
      <c r="D108" s="45" t="s">
        <v>223</v>
      </c>
      <c r="E108" s="46">
        <v>37</v>
      </c>
      <c r="F108" s="47">
        <v>6388</v>
      </c>
      <c r="G108" s="48">
        <f t="shared" si="6"/>
        <v>2363560</v>
      </c>
      <c r="H108" s="59"/>
      <c r="I108" s="48">
        <f t="shared" si="7"/>
        <v>0</v>
      </c>
    </row>
    <row r="109" spans="1:9" ht="34.5" customHeight="1" x14ac:dyDescent="0.15">
      <c r="A109" s="42">
        <v>107</v>
      </c>
      <c r="B109" s="43" t="s">
        <v>29</v>
      </c>
      <c r="C109" s="44" t="s">
        <v>222</v>
      </c>
      <c r="D109" s="44" t="s">
        <v>223</v>
      </c>
      <c r="E109" s="46">
        <v>37</v>
      </c>
      <c r="F109" s="47">
        <v>5615</v>
      </c>
      <c r="G109" s="48">
        <f t="shared" si="6"/>
        <v>2077550</v>
      </c>
      <c r="H109" s="59"/>
      <c r="I109" s="48">
        <f t="shared" si="7"/>
        <v>0</v>
      </c>
    </row>
    <row r="110" spans="1:9" ht="34.5" customHeight="1" x14ac:dyDescent="0.15">
      <c r="A110" s="42">
        <v>108</v>
      </c>
      <c r="B110" s="43" t="s">
        <v>29</v>
      </c>
      <c r="C110" s="44" t="s">
        <v>224</v>
      </c>
      <c r="D110" s="44" t="s">
        <v>100</v>
      </c>
      <c r="E110" s="46">
        <v>11</v>
      </c>
      <c r="F110" s="47">
        <v>87</v>
      </c>
      <c r="G110" s="48">
        <f t="shared" si="6"/>
        <v>9570</v>
      </c>
      <c r="H110" s="59"/>
      <c r="I110" s="48">
        <f t="shared" si="7"/>
        <v>0</v>
      </c>
    </row>
    <row r="111" spans="1:9" ht="34.5" customHeight="1" x14ac:dyDescent="0.15">
      <c r="A111" s="42">
        <v>109</v>
      </c>
      <c r="B111" s="43" t="s">
        <v>29</v>
      </c>
      <c r="C111" s="42" t="s">
        <v>225</v>
      </c>
      <c r="D111" s="45" t="s">
        <v>101</v>
      </c>
      <c r="E111" s="46">
        <v>11</v>
      </c>
      <c r="F111" s="47">
        <v>132</v>
      </c>
      <c r="G111" s="48">
        <f t="shared" si="6"/>
        <v>14520</v>
      </c>
      <c r="H111" s="59"/>
      <c r="I111" s="48">
        <f t="shared" si="7"/>
        <v>0</v>
      </c>
    </row>
    <row r="112" spans="1:9" ht="34.5" customHeight="1" x14ac:dyDescent="0.15">
      <c r="A112" s="42">
        <v>110</v>
      </c>
      <c r="B112" s="43" t="s">
        <v>29</v>
      </c>
      <c r="C112" s="44" t="s">
        <v>226</v>
      </c>
      <c r="D112" s="44" t="s">
        <v>105</v>
      </c>
      <c r="E112" s="46">
        <v>11</v>
      </c>
      <c r="F112" s="47">
        <v>220</v>
      </c>
      <c r="G112" s="48">
        <f t="shared" si="6"/>
        <v>24200</v>
      </c>
      <c r="H112" s="59"/>
      <c r="I112" s="48">
        <f t="shared" si="7"/>
        <v>0</v>
      </c>
    </row>
    <row r="113" spans="1:9" ht="34.5" customHeight="1" x14ac:dyDescent="0.15">
      <c r="A113" s="42">
        <v>111</v>
      </c>
      <c r="B113" s="43" t="s">
        <v>29</v>
      </c>
      <c r="C113" s="44" t="s">
        <v>227</v>
      </c>
      <c r="D113" s="44" t="s">
        <v>109</v>
      </c>
      <c r="E113" s="46">
        <v>11</v>
      </c>
      <c r="F113" s="47">
        <v>221</v>
      </c>
      <c r="G113" s="48">
        <f t="shared" si="6"/>
        <v>24310</v>
      </c>
      <c r="H113" s="59"/>
      <c r="I113" s="48">
        <f t="shared" si="7"/>
        <v>0</v>
      </c>
    </row>
    <row r="114" spans="1:9" ht="34.5" customHeight="1" x14ac:dyDescent="0.15">
      <c r="A114" s="42">
        <v>112</v>
      </c>
      <c r="B114" s="43" t="s">
        <v>29</v>
      </c>
      <c r="C114" s="44" t="s">
        <v>228</v>
      </c>
      <c r="D114" s="44" t="s">
        <v>127</v>
      </c>
      <c r="E114" s="46">
        <v>17</v>
      </c>
      <c r="F114" s="47">
        <v>9</v>
      </c>
      <c r="G114" s="48">
        <f t="shared" si="6"/>
        <v>1530</v>
      </c>
      <c r="H114" s="59"/>
      <c r="I114" s="48">
        <f t="shared" si="7"/>
        <v>0</v>
      </c>
    </row>
    <row r="115" spans="1:9" ht="34.5" customHeight="1" x14ac:dyDescent="0.15">
      <c r="A115" s="42">
        <v>113</v>
      </c>
      <c r="B115" s="43" t="s">
        <v>29</v>
      </c>
      <c r="C115" s="42" t="s">
        <v>229</v>
      </c>
      <c r="D115" s="45" t="s">
        <v>129</v>
      </c>
      <c r="E115" s="46">
        <v>11</v>
      </c>
      <c r="F115" s="47">
        <v>7</v>
      </c>
      <c r="G115" s="48">
        <f t="shared" si="6"/>
        <v>770</v>
      </c>
      <c r="H115" s="59"/>
      <c r="I115" s="48">
        <f t="shared" si="7"/>
        <v>0</v>
      </c>
    </row>
    <row r="116" spans="1:9" ht="34.5" customHeight="1" x14ac:dyDescent="0.15">
      <c r="A116" s="42">
        <v>114</v>
      </c>
      <c r="B116" s="43" t="s">
        <v>29</v>
      </c>
      <c r="C116" s="42" t="s">
        <v>230</v>
      </c>
      <c r="D116" s="45" t="s">
        <v>74</v>
      </c>
      <c r="E116" s="46">
        <v>11</v>
      </c>
      <c r="F116" s="47">
        <v>111</v>
      </c>
      <c r="G116" s="48">
        <f t="shared" si="6"/>
        <v>12210</v>
      </c>
      <c r="H116" s="59"/>
      <c r="I116" s="48">
        <f t="shared" si="7"/>
        <v>0</v>
      </c>
    </row>
    <row r="117" spans="1:9" ht="34.5" customHeight="1" x14ac:dyDescent="0.15">
      <c r="A117" s="42">
        <v>115</v>
      </c>
      <c r="B117" s="43" t="s">
        <v>29</v>
      </c>
      <c r="C117" s="42" t="s">
        <v>231</v>
      </c>
      <c r="D117" s="45" t="s">
        <v>133</v>
      </c>
      <c r="E117" s="46">
        <v>11</v>
      </c>
      <c r="F117" s="47">
        <v>167</v>
      </c>
      <c r="G117" s="48">
        <f t="shared" si="6"/>
        <v>18370</v>
      </c>
      <c r="H117" s="59"/>
      <c r="I117" s="48">
        <f t="shared" si="7"/>
        <v>0</v>
      </c>
    </row>
    <row r="118" spans="1:9" ht="34.5" customHeight="1" x14ac:dyDescent="0.15">
      <c r="A118" s="42">
        <v>116</v>
      </c>
      <c r="B118" s="43" t="s">
        <v>29</v>
      </c>
      <c r="C118" s="42" t="s">
        <v>232</v>
      </c>
      <c r="D118" s="45" t="s">
        <v>137</v>
      </c>
      <c r="E118" s="46">
        <v>17</v>
      </c>
      <c r="F118" s="47">
        <v>209</v>
      </c>
      <c r="G118" s="48">
        <f t="shared" si="6"/>
        <v>35530</v>
      </c>
      <c r="H118" s="59"/>
      <c r="I118" s="48">
        <f t="shared" si="7"/>
        <v>0</v>
      </c>
    </row>
    <row r="119" spans="1:9" ht="34.5" customHeight="1" x14ac:dyDescent="0.15">
      <c r="A119" s="42">
        <v>117</v>
      </c>
      <c r="B119" s="43" t="s">
        <v>29</v>
      </c>
      <c r="C119" s="42" t="s">
        <v>233</v>
      </c>
      <c r="D119" s="45" t="s">
        <v>139</v>
      </c>
      <c r="E119" s="46">
        <v>17</v>
      </c>
      <c r="F119" s="47">
        <v>208</v>
      </c>
      <c r="G119" s="48">
        <f t="shared" si="6"/>
        <v>35360</v>
      </c>
      <c r="H119" s="59"/>
      <c r="I119" s="48">
        <f t="shared" si="7"/>
        <v>0</v>
      </c>
    </row>
    <row r="120" spans="1:9" ht="34.5" customHeight="1" x14ac:dyDescent="0.15">
      <c r="A120" s="42">
        <v>118</v>
      </c>
      <c r="B120" s="43" t="s">
        <v>29</v>
      </c>
      <c r="C120" s="44" t="s">
        <v>234</v>
      </c>
      <c r="D120" s="44" t="s">
        <v>147</v>
      </c>
      <c r="E120" s="46">
        <v>11</v>
      </c>
      <c r="F120" s="47">
        <v>166</v>
      </c>
      <c r="G120" s="48">
        <f t="shared" si="6"/>
        <v>18260</v>
      </c>
      <c r="H120" s="59"/>
      <c r="I120" s="48">
        <f t="shared" si="7"/>
        <v>0</v>
      </c>
    </row>
    <row r="121" spans="1:9" ht="34.5" customHeight="1" x14ac:dyDescent="0.15">
      <c r="A121" s="42">
        <v>119</v>
      </c>
      <c r="B121" s="43" t="s">
        <v>29</v>
      </c>
      <c r="C121" s="44" t="s">
        <v>235</v>
      </c>
      <c r="D121" s="44" t="s">
        <v>149</v>
      </c>
      <c r="E121" s="46">
        <v>11</v>
      </c>
      <c r="F121" s="47">
        <v>134</v>
      </c>
      <c r="G121" s="48">
        <f t="shared" si="6"/>
        <v>14740</v>
      </c>
      <c r="H121" s="59"/>
      <c r="I121" s="48">
        <f t="shared" si="7"/>
        <v>0</v>
      </c>
    </row>
    <row r="122" spans="1:9" ht="34.5" customHeight="1" x14ac:dyDescent="0.15">
      <c r="A122" s="42">
        <v>120</v>
      </c>
      <c r="B122" s="43" t="s">
        <v>29</v>
      </c>
      <c r="C122" s="44" t="s">
        <v>236</v>
      </c>
      <c r="D122" s="44" t="s">
        <v>237</v>
      </c>
      <c r="E122" s="46">
        <v>11</v>
      </c>
      <c r="F122" s="47">
        <v>177</v>
      </c>
      <c r="G122" s="48">
        <f t="shared" si="6"/>
        <v>19470</v>
      </c>
      <c r="H122" s="59"/>
      <c r="I122" s="48">
        <f t="shared" si="7"/>
        <v>0</v>
      </c>
    </row>
    <row r="123" spans="1:9" ht="34.5" customHeight="1" x14ac:dyDescent="0.15">
      <c r="A123" s="42">
        <v>121</v>
      </c>
      <c r="B123" s="43" t="s">
        <v>29</v>
      </c>
      <c r="C123" s="44" t="s">
        <v>238</v>
      </c>
      <c r="D123" s="44" t="s">
        <v>111</v>
      </c>
      <c r="E123" s="46">
        <v>11</v>
      </c>
      <c r="F123" s="47">
        <v>155</v>
      </c>
      <c r="G123" s="48">
        <f t="shared" si="6"/>
        <v>17050</v>
      </c>
      <c r="H123" s="59"/>
      <c r="I123" s="48">
        <f t="shared" si="7"/>
        <v>0</v>
      </c>
    </row>
    <row r="124" spans="1:9" ht="34.5" customHeight="1" x14ac:dyDescent="0.15">
      <c r="A124" s="42">
        <v>122</v>
      </c>
      <c r="B124" s="43" t="s">
        <v>29</v>
      </c>
      <c r="C124" s="42" t="s">
        <v>239</v>
      </c>
      <c r="D124" s="45" t="s">
        <v>113</v>
      </c>
      <c r="E124" s="46">
        <v>11</v>
      </c>
      <c r="F124" s="47">
        <v>155</v>
      </c>
      <c r="G124" s="48">
        <f t="shared" si="6"/>
        <v>17050</v>
      </c>
      <c r="H124" s="59"/>
      <c r="I124" s="48">
        <f t="shared" si="7"/>
        <v>0</v>
      </c>
    </row>
    <row r="125" spans="1:9" ht="34.5" customHeight="1" x14ac:dyDescent="0.15">
      <c r="A125" s="42">
        <v>123</v>
      </c>
      <c r="B125" s="43" t="s">
        <v>29</v>
      </c>
      <c r="C125" s="44" t="s">
        <v>240</v>
      </c>
      <c r="D125" s="44" t="s">
        <v>156</v>
      </c>
      <c r="E125" s="46">
        <v>16</v>
      </c>
      <c r="F125" s="47">
        <v>228</v>
      </c>
      <c r="G125" s="48">
        <f t="shared" si="6"/>
        <v>36480</v>
      </c>
      <c r="H125" s="59"/>
      <c r="I125" s="48">
        <f t="shared" si="7"/>
        <v>0</v>
      </c>
    </row>
    <row r="126" spans="1:9" ht="34.5" customHeight="1" x14ac:dyDescent="0.15">
      <c r="A126" s="42">
        <v>124</v>
      </c>
      <c r="B126" s="43" t="s">
        <v>29</v>
      </c>
      <c r="C126" s="42" t="s">
        <v>130</v>
      </c>
      <c r="D126" s="45" t="s">
        <v>131</v>
      </c>
      <c r="E126" s="46">
        <v>17</v>
      </c>
      <c r="F126" s="47">
        <v>6</v>
      </c>
      <c r="G126" s="48">
        <f t="shared" si="6"/>
        <v>1020</v>
      </c>
      <c r="H126" s="59"/>
      <c r="I126" s="48">
        <f t="shared" si="7"/>
        <v>0</v>
      </c>
    </row>
    <row r="127" spans="1:9" ht="34.5" customHeight="1" x14ac:dyDescent="0.15">
      <c r="A127" s="42">
        <v>125</v>
      </c>
      <c r="B127" s="43" t="s">
        <v>29</v>
      </c>
      <c r="C127" s="42" t="s">
        <v>241</v>
      </c>
      <c r="D127" s="45" t="s">
        <v>242</v>
      </c>
      <c r="E127" s="46">
        <v>130</v>
      </c>
      <c r="F127" s="47">
        <v>14607</v>
      </c>
      <c r="G127" s="48">
        <f t="shared" si="6"/>
        <v>18989100</v>
      </c>
      <c r="H127" s="59"/>
      <c r="I127" s="48">
        <f t="shared" si="7"/>
        <v>0</v>
      </c>
    </row>
    <row r="128" spans="1:9" ht="34.5" customHeight="1" x14ac:dyDescent="0.15">
      <c r="A128" s="42">
        <v>126</v>
      </c>
      <c r="B128" s="43" t="s">
        <v>29</v>
      </c>
      <c r="C128" s="42" t="s">
        <v>243</v>
      </c>
      <c r="D128" s="45" t="s">
        <v>244</v>
      </c>
      <c r="E128" s="46">
        <v>49</v>
      </c>
      <c r="F128" s="47">
        <v>31788</v>
      </c>
      <c r="G128" s="48">
        <f t="shared" si="6"/>
        <v>15576120</v>
      </c>
      <c r="H128" s="59"/>
      <c r="I128" s="48">
        <f t="shared" si="7"/>
        <v>0</v>
      </c>
    </row>
    <row r="129" spans="1:9" ht="34.5" customHeight="1" x14ac:dyDescent="0.15">
      <c r="A129" s="42">
        <v>127</v>
      </c>
      <c r="B129" s="43" t="s">
        <v>29</v>
      </c>
      <c r="C129" s="42" t="s">
        <v>245</v>
      </c>
      <c r="D129" s="45" t="s">
        <v>246</v>
      </c>
      <c r="E129" s="46">
        <v>135</v>
      </c>
      <c r="F129" s="47">
        <v>38</v>
      </c>
      <c r="G129" s="48">
        <f t="shared" si="6"/>
        <v>51300</v>
      </c>
      <c r="H129" s="59"/>
      <c r="I129" s="48">
        <f t="shared" si="7"/>
        <v>0</v>
      </c>
    </row>
    <row r="130" spans="1:9" ht="34.5" customHeight="1" x14ac:dyDescent="0.15">
      <c r="A130" s="42">
        <v>128</v>
      </c>
      <c r="B130" s="43" t="s">
        <v>29</v>
      </c>
      <c r="C130" s="42" t="s">
        <v>247</v>
      </c>
      <c r="D130" s="45" t="s">
        <v>248</v>
      </c>
      <c r="E130" s="46">
        <v>105</v>
      </c>
      <c r="F130" s="47">
        <v>7405</v>
      </c>
      <c r="G130" s="48">
        <f t="shared" si="6"/>
        <v>7775250</v>
      </c>
      <c r="H130" s="59"/>
      <c r="I130" s="48">
        <f t="shared" si="7"/>
        <v>0</v>
      </c>
    </row>
    <row r="131" spans="1:9" ht="34.5" customHeight="1" x14ac:dyDescent="0.15">
      <c r="A131" s="42">
        <v>129</v>
      </c>
      <c r="B131" s="43" t="s">
        <v>29</v>
      </c>
      <c r="C131" s="42" t="s">
        <v>249</v>
      </c>
      <c r="D131" s="45" t="s">
        <v>156</v>
      </c>
      <c r="E131" s="46">
        <v>16</v>
      </c>
      <c r="F131" s="47">
        <v>23</v>
      </c>
      <c r="G131" s="48">
        <f t="shared" ref="G131:G162" si="8">E131*F131*10</f>
        <v>3680</v>
      </c>
      <c r="H131" s="59"/>
      <c r="I131" s="48">
        <f t="shared" ref="I131:I162" si="9">H131*F131</f>
        <v>0</v>
      </c>
    </row>
    <row r="132" spans="1:9" ht="34.5" customHeight="1" x14ac:dyDescent="0.15">
      <c r="A132" s="42">
        <v>130</v>
      </c>
      <c r="B132" s="43" t="s">
        <v>29</v>
      </c>
      <c r="C132" s="42" t="s">
        <v>250</v>
      </c>
      <c r="D132" s="45" t="s">
        <v>251</v>
      </c>
      <c r="E132" s="46">
        <v>136</v>
      </c>
      <c r="F132" s="47">
        <v>25</v>
      </c>
      <c r="G132" s="48">
        <f t="shared" si="8"/>
        <v>34000</v>
      </c>
      <c r="H132" s="59"/>
      <c r="I132" s="48">
        <f t="shared" si="9"/>
        <v>0</v>
      </c>
    </row>
    <row r="133" spans="1:9" ht="34.5" customHeight="1" x14ac:dyDescent="0.15">
      <c r="A133" s="42">
        <v>131</v>
      </c>
      <c r="B133" s="43" t="s">
        <v>29</v>
      </c>
      <c r="C133" s="42" t="s">
        <v>252</v>
      </c>
      <c r="D133" s="45" t="s">
        <v>253</v>
      </c>
      <c r="E133" s="46">
        <v>124</v>
      </c>
      <c r="F133" s="47">
        <v>3395</v>
      </c>
      <c r="G133" s="48">
        <f t="shared" si="8"/>
        <v>4209800</v>
      </c>
      <c r="H133" s="59"/>
      <c r="I133" s="48">
        <f t="shared" si="9"/>
        <v>0</v>
      </c>
    </row>
    <row r="134" spans="1:9" ht="34.5" customHeight="1" x14ac:dyDescent="0.15">
      <c r="A134" s="42">
        <v>132</v>
      </c>
      <c r="B134" s="43" t="s">
        <v>29</v>
      </c>
      <c r="C134" s="42" t="s">
        <v>254</v>
      </c>
      <c r="D134" s="45" t="s">
        <v>255</v>
      </c>
      <c r="E134" s="46">
        <v>138</v>
      </c>
      <c r="F134" s="47">
        <v>172</v>
      </c>
      <c r="G134" s="48">
        <f t="shared" si="8"/>
        <v>237360</v>
      </c>
      <c r="H134" s="59"/>
      <c r="I134" s="48">
        <f t="shared" si="9"/>
        <v>0</v>
      </c>
    </row>
    <row r="135" spans="1:9" ht="34.5" customHeight="1" x14ac:dyDescent="0.15">
      <c r="A135" s="42">
        <v>133</v>
      </c>
      <c r="B135" s="43" t="s">
        <v>29</v>
      </c>
      <c r="C135" s="42" t="s">
        <v>256</v>
      </c>
      <c r="D135" s="45" t="s">
        <v>257</v>
      </c>
      <c r="E135" s="46">
        <v>101</v>
      </c>
      <c r="F135" s="47">
        <v>10648</v>
      </c>
      <c r="G135" s="48">
        <f t="shared" si="8"/>
        <v>10754480</v>
      </c>
      <c r="H135" s="59"/>
      <c r="I135" s="48">
        <f t="shared" si="9"/>
        <v>0</v>
      </c>
    </row>
    <row r="136" spans="1:9" ht="34.5" customHeight="1" x14ac:dyDescent="0.15">
      <c r="A136" s="42">
        <v>134</v>
      </c>
      <c r="B136" s="43" t="s">
        <v>29</v>
      </c>
      <c r="C136" s="42" t="s">
        <v>258</v>
      </c>
      <c r="D136" s="45" t="s">
        <v>259</v>
      </c>
      <c r="E136" s="46">
        <v>65</v>
      </c>
      <c r="F136" s="47">
        <v>107</v>
      </c>
      <c r="G136" s="48">
        <f t="shared" si="8"/>
        <v>69550</v>
      </c>
      <c r="H136" s="59"/>
      <c r="I136" s="48">
        <f t="shared" si="9"/>
        <v>0</v>
      </c>
    </row>
    <row r="137" spans="1:9" ht="34.5" customHeight="1" x14ac:dyDescent="0.15">
      <c r="A137" s="42">
        <v>135</v>
      </c>
      <c r="B137" s="43" t="s">
        <v>29</v>
      </c>
      <c r="C137" s="42" t="s">
        <v>260</v>
      </c>
      <c r="D137" s="45" t="s">
        <v>261</v>
      </c>
      <c r="E137" s="46">
        <v>60</v>
      </c>
      <c r="F137" s="47">
        <v>101</v>
      </c>
      <c r="G137" s="48">
        <f t="shared" si="8"/>
        <v>60600</v>
      </c>
      <c r="H137" s="59"/>
      <c r="I137" s="48">
        <f t="shared" si="9"/>
        <v>0</v>
      </c>
    </row>
    <row r="138" spans="1:9" ht="34.5" customHeight="1" x14ac:dyDescent="0.15">
      <c r="A138" s="42">
        <v>136</v>
      </c>
      <c r="B138" s="43" t="s">
        <v>29</v>
      </c>
      <c r="C138" s="42" t="s">
        <v>262</v>
      </c>
      <c r="D138" s="45" t="s">
        <v>263</v>
      </c>
      <c r="E138" s="46">
        <v>127</v>
      </c>
      <c r="F138" s="47">
        <v>5149</v>
      </c>
      <c r="G138" s="48">
        <f t="shared" si="8"/>
        <v>6539230</v>
      </c>
      <c r="H138" s="59"/>
      <c r="I138" s="48">
        <f t="shared" si="9"/>
        <v>0</v>
      </c>
    </row>
    <row r="139" spans="1:9" ht="34.5" customHeight="1" x14ac:dyDescent="0.15">
      <c r="A139" s="42">
        <v>138</v>
      </c>
      <c r="B139" s="43" t="s">
        <v>29</v>
      </c>
      <c r="C139" s="42" t="s">
        <v>264</v>
      </c>
      <c r="D139" s="45" t="s">
        <v>265</v>
      </c>
      <c r="E139" s="46">
        <v>284</v>
      </c>
      <c r="F139" s="47">
        <v>860</v>
      </c>
      <c r="G139" s="48">
        <f t="shared" si="8"/>
        <v>2442400</v>
      </c>
      <c r="H139" s="59"/>
      <c r="I139" s="48">
        <f t="shared" si="9"/>
        <v>0</v>
      </c>
    </row>
    <row r="140" spans="1:9" ht="34.5" customHeight="1" x14ac:dyDescent="0.15">
      <c r="A140" s="42">
        <v>139</v>
      </c>
      <c r="B140" s="43" t="s">
        <v>29</v>
      </c>
      <c r="C140" s="42" t="s">
        <v>266</v>
      </c>
      <c r="D140" s="45" t="s">
        <v>267</v>
      </c>
      <c r="E140" s="46">
        <v>193</v>
      </c>
      <c r="F140" s="47">
        <v>122</v>
      </c>
      <c r="G140" s="48">
        <f t="shared" si="8"/>
        <v>235460</v>
      </c>
      <c r="H140" s="59"/>
      <c r="I140" s="48">
        <f t="shared" si="9"/>
        <v>0</v>
      </c>
    </row>
    <row r="141" spans="1:9" ht="34.5" customHeight="1" x14ac:dyDescent="0.15">
      <c r="A141" s="42">
        <v>140</v>
      </c>
      <c r="B141" s="43" t="s">
        <v>29</v>
      </c>
      <c r="C141" s="42" t="s">
        <v>268</v>
      </c>
      <c r="D141" s="45" t="s">
        <v>237</v>
      </c>
      <c r="E141" s="46">
        <v>11</v>
      </c>
      <c r="F141" s="47">
        <v>257</v>
      </c>
      <c r="G141" s="48">
        <f t="shared" si="8"/>
        <v>28270</v>
      </c>
      <c r="H141" s="59"/>
      <c r="I141" s="48">
        <f t="shared" si="9"/>
        <v>0</v>
      </c>
    </row>
    <row r="142" spans="1:9" ht="34.5" customHeight="1" x14ac:dyDescent="0.15">
      <c r="A142" s="42">
        <v>141</v>
      </c>
      <c r="B142" s="43" t="s">
        <v>29</v>
      </c>
      <c r="C142" s="42" t="s">
        <v>269</v>
      </c>
      <c r="D142" s="45" t="s">
        <v>210</v>
      </c>
      <c r="E142" s="46">
        <v>50</v>
      </c>
      <c r="F142" s="47">
        <v>89</v>
      </c>
      <c r="G142" s="48">
        <f t="shared" si="8"/>
        <v>44500</v>
      </c>
      <c r="H142" s="59"/>
      <c r="I142" s="48">
        <f t="shared" si="9"/>
        <v>0</v>
      </c>
    </row>
    <row r="143" spans="1:9" ht="34.5" customHeight="1" x14ac:dyDescent="0.15">
      <c r="A143" s="42">
        <v>142</v>
      </c>
      <c r="B143" s="43" t="s">
        <v>29</v>
      </c>
      <c r="C143" s="42" t="s">
        <v>270</v>
      </c>
      <c r="D143" s="45" t="s">
        <v>271</v>
      </c>
      <c r="E143" s="46">
        <v>124</v>
      </c>
      <c r="F143" s="47">
        <v>7046</v>
      </c>
      <c r="G143" s="48">
        <f t="shared" si="8"/>
        <v>8737040</v>
      </c>
      <c r="H143" s="59"/>
      <c r="I143" s="48">
        <f t="shared" si="9"/>
        <v>0</v>
      </c>
    </row>
    <row r="144" spans="1:9" ht="34.5" customHeight="1" x14ac:dyDescent="0.15">
      <c r="A144" s="42">
        <v>143</v>
      </c>
      <c r="B144" s="43" t="s">
        <v>29</v>
      </c>
      <c r="C144" s="42" t="s">
        <v>272</v>
      </c>
      <c r="D144" s="45" t="s">
        <v>273</v>
      </c>
      <c r="E144" s="46">
        <v>124</v>
      </c>
      <c r="F144" s="47">
        <v>10584</v>
      </c>
      <c r="G144" s="48">
        <f t="shared" si="8"/>
        <v>13124160</v>
      </c>
      <c r="H144" s="59"/>
      <c r="I144" s="48">
        <f t="shared" si="9"/>
        <v>0</v>
      </c>
    </row>
    <row r="145" spans="1:9" ht="34.5" customHeight="1" x14ac:dyDescent="0.15">
      <c r="A145" s="42">
        <v>144</v>
      </c>
      <c r="B145" s="43" t="s">
        <v>29</v>
      </c>
      <c r="C145" s="42" t="s">
        <v>274</v>
      </c>
      <c r="D145" s="45" t="s">
        <v>98</v>
      </c>
      <c r="E145" s="46">
        <v>470</v>
      </c>
      <c r="F145" s="47">
        <v>202</v>
      </c>
      <c r="G145" s="48">
        <f t="shared" si="8"/>
        <v>949400</v>
      </c>
      <c r="H145" s="59"/>
      <c r="I145" s="48">
        <f t="shared" si="9"/>
        <v>0</v>
      </c>
    </row>
    <row r="146" spans="1:9" ht="34.5" customHeight="1" x14ac:dyDescent="0.15">
      <c r="A146" s="42">
        <v>145</v>
      </c>
      <c r="B146" s="43" t="s">
        <v>29</v>
      </c>
      <c r="C146" s="42" t="s">
        <v>275</v>
      </c>
      <c r="D146" s="45" t="s">
        <v>276</v>
      </c>
      <c r="E146" s="46">
        <v>124</v>
      </c>
      <c r="F146" s="47">
        <v>272</v>
      </c>
      <c r="G146" s="48">
        <f t="shared" si="8"/>
        <v>337280</v>
      </c>
      <c r="H146" s="59"/>
      <c r="I146" s="48">
        <f t="shared" si="9"/>
        <v>0</v>
      </c>
    </row>
    <row r="147" spans="1:9" ht="34.5" customHeight="1" x14ac:dyDescent="0.15">
      <c r="A147" s="42">
        <v>146</v>
      </c>
      <c r="B147" s="43" t="s">
        <v>29</v>
      </c>
      <c r="C147" s="42" t="s">
        <v>277</v>
      </c>
      <c r="D147" s="45" t="s">
        <v>278</v>
      </c>
      <c r="E147" s="46">
        <v>142</v>
      </c>
      <c r="F147" s="47">
        <v>83</v>
      </c>
      <c r="G147" s="48">
        <f t="shared" si="8"/>
        <v>117860</v>
      </c>
      <c r="H147" s="59"/>
      <c r="I147" s="48">
        <f t="shared" si="9"/>
        <v>0</v>
      </c>
    </row>
    <row r="148" spans="1:9" ht="34.5" customHeight="1" x14ac:dyDescent="0.15">
      <c r="A148" s="42">
        <v>147</v>
      </c>
      <c r="B148" s="43" t="s">
        <v>29</v>
      </c>
      <c r="C148" s="42" t="s">
        <v>279</v>
      </c>
      <c r="D148" s="45" t="s">
        <v>280</v>
      </c>
      <c r="E148" s="46">
        <v>70</v>
      </c>
      <c r="F148" s="47">
        <v>11</v>
      </c>
      <c r="G148" s="48">
        <f t="shared" si="8"/>
        <v>7700</v>
      </c>
      <c r="H148" s="59"/>
      <c r="I148" s="48">
        <f t="shared" si="9"/>
        <v>0</v>
      </c>
    </row>
    <row r="149" spans="1:9" ht="34.5" customHeight="1" x14ac:dyDescent="0.15">
      <c r="A149" s="42">
        <v>148</v>
      </c>
      <c r="B149" s="43" t="s">
        <v>29</v>
      </c>
      <c r="C149" s="42" t="s">
        <v>281</v>
      </c>
      <c r="D149" s="45" t="s">
        <v>282</v>
      </c>
      <c r="E149" s="46">
        <v>11</v>
      </c>
      <c r="F149" s="47">
        <v>422</v>
      </c>
      <c r="G149" s="48">
        <f t="shared" si="8"/>
        <v>46420</v>
      </c>
      <c r="H149" s="59"/>
      <c r="I149" s="48">
        <f t="shared" si="9"/>
        <v>0</v>
      </c>
    </row>
    <row r="150" spans="1:9" ht="34.5" customHeight="1" x14ac:dyDescent="0.15">
      <c r="A150" s="42">
        <v>149</v>
      </c>
      <c r="B150" s="43" t="s">
        <v>29</v>
      </c>
      <c r="C150" s="42" t="s">
        <v>283</v>
      </c>
      <c r="D150" s="45" t="s">
        <v>284</v>
      </c>
      <c r="E150" s="46">
        <v>112</v>
      </c>
      <c r="F150" s="47">
        <v>2751</v>
      </c>
      <c r="G150" s="48">
        <f t="shared" si="8"/>
        <v>3081120</v>
      </c>
      <c r="H150" s="59"/>
      <c r="I150" s="48">
        <f t="shared" si="9"/>
        <v>0</v>
      </c>
    </row>
    <row r="151" spans="1:9" ht="34.5" customHeight="1" x14ac:dyDescent="0.15">
      <c r="A151" s="42">
        <v>150</v>
      </c>
      <c r="B151" s="43" t="s">
        <v>29</v>
      </c>
      <c r="C151" s="42" t="s">
        <v>285</v>
      </c>
      <c r="D151" s="45" t="s">
        <v>237</v>
      </c>
      <c r="E151" s="46">
        <v>11</v>
      </c>
      <c r="F151" s="47">
        <v>87670</v>
      </c>
      <c r="G151" s="48">
        <f t="shared" si="8"/>
        <v>9643700</v>
      </c>
      <c r="H151" s="59"/>
      <c r="I151" s="48">
        <f t="shared" si="9"/>
        <v>0</v>
      </c>
    </row>
    <row r="152" spans="1:9" ht="34.5" customHeight="1" x14ac:dyDescent="0.15">
      <c r="A152" s="42">
        <v>151</v>
      </c>
      <c r="B152" s="43" t="s">
        <v>29</v>
      </c>
      <c r="C152" s="42" t="s">
        <v>286</v>
      </c>
      <c r="D152" s="45" t="s">
        <v>237</v>
      </c>
      <c r="E152" s="46">
        <v>11</v>
      </c>
      <c r="F152" s="47">
        <v>341</v>
      </c>
      <c r="G152" s="48">
        <f t="shared" si="8"/>
        <v>37510</v>
      </c>
      <c r="H152" s="59"/>
      <c r="I152" s="48">
        <f t="shared" si="9"/>
        <v>0</v>
      </c>
    </row>
    <row r="153" spans="1:9" ht="34.5" customHeight="1" x14ac:dyDescent="0.15">
      <c r="A153" s="42">
        <v>152</v>
      </c>
      <c r="B153" s="43" t="s">
        <v>29</v>
      </c>
      <c r="C153" s="42" t="s">
        <v>154</v>
      </c>
      <c r="D153" s="45" t="s">
        <v>98</v>
      </c>
      <c r="E153" s="46">
        <v>470</v>
      </c>
      <c r="F153" s="47">
        <v>360</v>
      </c>
      <c r="G153" s="48">
        <f t="shared" si="8"/>
        <v>1692000</v>
      </c>
      <c r="H153" s="59"/>
      <c r="I153" s="48">
        <f t="shared" si="9"/>
        <v>0</v>
      </c>
    </row>
    <row r="154" spans="1:9" ht="34.5" customHeight="1" x14ac:dyDescent="0.15">
      <c r="A154" s="42">
        <v>153</v>
      </c>
      <c r="B154" s="43" t="s">
        <v>29</v>
      </c>
      <c r="C154" s="42" t="s">
        <v>287</v>
      </c>
      <c r="D154" s="45" t="s">
        <v>257</v>
      </c>
      <c r="E154" s="46">
        <v>101</v>
      </c>
      <c r="F154" s="47">
        <v>3</v>
      </c>
      <c r="G154" s="48">
        <f t="shared" si="8"/>
        <v>3030</v>
      </c>
      <c r="H154" s="59"/>
      <c r="I154" s="48">
        <f t="shared" si="9"/>
        <v>0</v>
      </c>
    </row>
    <row r="155" spans="1:9" ht="34.5" customHeight="1" x14ac:dyDescent="0.15">
      <c r="A155" s="42">
        <v>154</v>
      </c>
      <c r="B155" s="43" t="s">
        <v>29</v>
      </c>
      <c r="C155" s="42" t="s">
        <v>288</v>
      </c>
      <c r="D155" s="45" t="s">
        <v>257</v>
      </c>
      <c r="E155" s="46">
        <v>101</v>
      </c>
      <c r="F155" s="47">
        <v>3</v>
      </c>
      <c r="G155" s="48">
        <f t="shared" si="8"/>
        <v>3030</v>
      </c>
      <c r="H155" s="59"/>
      <c r="I155" s="48">
        <f t="shared" si="9"/>
        <v>0</v>
      </c>
    </row>
    <row r="156" spans="1:9" ht="34.5" customHeight="1" x14ac:dyDescent="0.15">
      <c r="A156" s="42">
        <v>155</v>
      </c>
      <c r="B156" s="43" t="s">
        <v>29</v>
      </c>
      <c r="C156" s="42" t="s">
        <v>289</v>
      </c>
      <c r="D156" s="45" t="s">
        <v>257</v>
      </c>
      <c r="E156" s="46">
        <v>101</v>
      </c>
      <c r="F156" s="47">
        <v>3</v>
      </c>
      <c r="G156" s="48">
        <f t="shared" si="8"/>
        <v>3030</v>
      </c>
      <c r="H156" s="59"/>
      <c r="I156" s="48">
        <f t="shared" si="9"/>
        <v>0</v>
      </c>
    </row>
    <row r="157" spans="1:9" ht="34.5" customHeight="1" x14ac:dyDescent="0.15">
      <c r="A157" s="42">
        <v>156</v>
      </c>
      <c r="B157" s="43" t="s">
        <v>29</v>
      </c>
      <c r="C157" s="42" t="s">
        <v>290</v>
      </c>
      <c r="D157" s="45" t="s">
        <v>257</v>
      </c>
      <c r="E157" s="46">
        <v>101</v>
      </c>
      <c r="F157" s="47">
        <v>2</v>
      </c>
      <c r="G157" s="48">
        <f t="shared" si="8"/>
        <v>2020</v>
      </c>
      <c r="H157" s="59"/>
      <c r="I157" s="48">
        <f t="shared" si="9"/>
        <v>0</v>
      </c>
    </row>
    <row r="158" spans="1:9" ht="34.5" customHeight="1" x14ac:dyDescent="0.15">
      <c r="A158" s="42">
        <v>157</v>
      </c>
      <c r="B158" s="43" t="s">
        <v>29</v>
      </c>
      <c r="C158" s="42" t="s">
        <v>291</v>
      </c>
      <c r="D158" s="45" t="s">
        <v>257</v>
      </c>
      <c r="E158" s="46">
        <v>101</v>
      </c>
      <c r="F158" s="47">
        <v>2</v>
      </c>
      <c r="G158" s="48">
        <f t="shared" si="8"/>
        <v>2020</v>
      </c>
      <c r="H158" s="59"/>
      <c r="I158" s="48">
        <f t="shared" si="9"/>
        <v>0</v>
      </c>
    </row>
    <row r="159" spans="1:9" ht="34.5" customHeight="1" x14ac:dyDescent="0.15">
      <c r="A159" s="42">
        <v>158</v>
      </c>
      <c r="B159" s="43" t="s">
        <v>29</v>
      </c>
      <c r="C159" s="42" t="s">
        <v>292</v>
      </c>
      <c r="D159" s="45" t="s">
        <v>257</v>
      </c>
      <c r="E159" s="46">
        <v>101</v>
      </c>
      <c r="F159" s="47">
        <v>2</v>
      </c>
      <c r="G159" s="48">
        <f t="shared" si="8"/>
        <v>2020</v>
      </c>
      <c r="H159" s="59"/>
      <c r="I159" s="48">
        <f t="shared" si="9"/>
        <v>0</v>
      </c>
    </row>
    <row r="160" spans="1:9" ht="34.5" customHeight="1" x14ac:dyDescent="0.15">
      <c r="A160" s="42">
        <v>159</v>
      </c>
      <c r="B160" s="43" t="s">
        <v>29</v>
      </c>
      <c r="C160" s="42" t="s">
        <v>293</v>
      </c>
      <c r="D160" s="45" t="s">
        <v>294</v>
      </c>
      <c r="E160" s="46">
        <v>135</v>
      </c>
      <c r="F160" s="47">
        <v>3616</v>
      </c>
      <c r="G160" s="48">
        <f t="shared" si="8"/>
        <v>4881600</v>
      </c>
      <c r="H160" s="59"/>
      <c r="I160" s="48">
        <f t="shared" si="9"/>
        <v>0</v>
      </c>
    </row>
    <row r="161" spans="1:9" ht="34.5" customHeight="1" x14ac:dyDescent="0.15">
      <c r="A161" s="42">
        <v>160</v>
      </c>
      <c r="B161" s="43" t="s">
        <v>29</v>
      </c>
      <c r="C161" s="42" t="s">
        <v>295</v>
      </c>
      <c r="D161" s="45" t="s">
        <v>294</v>
      </c>
      <c r="E161" s="46">
        <v>135</v>
      </c>
      <c r="F161" s="47">
        <v>578</v>
      </c>
      <c r="G161" s="48">
        <f t="shared" si="8"/>
        <v>780300</v>
      </c>
      <c r="H161" s="59"/>
      <c r="I161" s="48">
        <f t="shared" si="9"/>
        <v>0</v>
      </c>
    </row>
    <row r="162" spans="1:9" ht="34.5" customHeight="1" x14ac:dyDescent="0.15">
      <c r="A162" s="42">
        <v>161</v>
      </c>
      <c r="B162" s="43" t="s">
        <v>29</v>
      </c>
      <c r="C162" s="42" t="s">
        <v>296</v>
      </c>
      <c r="D162" s="45" t="s">
        <v>294</v>
      </c>
      <c r="E162" s="46">
        <v>135</v>
      </c>
      <c r="F162" s="47">
        <v>4223</v>
      </c>
      <c r="G162" s="48">
        <f t="shared" si="8"/>
        <v>5701050</v>
      </c>
      <c r="H162" s="59"/>
      <c r="I162" s="48">
        <f t="shared" si="9"/>
        <v>0</v>
      </c>
    </row>
    <row r="163" spans="1:9" ht="34.5" customHeight="1" x14ac:dyDescent="0.15">
      <c r="A163" s="42">
        <v>162</v>
      </c>
      <c r="B163" s="43" t="s">
        <v>29</v>
      </c>
      <c r="C163" s="42" t="s">
        <v>297</v>
      </c>
      <c r="D163" s="45" t="s">
        <v>294</v>
      </c>
      <c r="E163" s="46">
        <v>135</v>
      </c>
      <c r="F163" s="47">
        <v>1836</v>
      </c>
      <c r="G163" s="48">
        <f t="shared" ref="G163:G186" si="10">E163*F163*10</f>
        <v>2478600</v>
      </c>
      <c r="H163" s="59"/>
      <c r="I163" s="48">
        <f t="shared" ref="I163:I186" si="11">H163*F163</f>
        <v>0</v>
      </c>
    </row>
    <row r="164" spans="1:9" ht="34.5" customHeight="1" x14ac:dyDescent="0.15">
      <c r="A164" s="42">
        <v>163</v>
      </c>
      <c r="B164" s="43" t="s">
        <v>29</v>
      </c>
      <c r="C164" s="42" t="s">
        <v>298</v>
      </c>
      <c r="D164" s="45" t="s">
        <v>299</v>
      </c>
      <c r="E164" s="46">
        <v>131</v>
      </c>
      <c r="F164" s="47">
        <v>2636</v>
      </c>
      <c r="G164" s="48">
        <f t="shared" si="10"/>
        <v>3453160</v>
      </c>
      <c r="H164" s="59"/>
      <c r="I164" s="48">
        <f t="shared" si="11"/>
        <v>0</v>
      </c>
    </row>
    <row r="165" spans="1:9" ht="34.5" customHeight="1" x14ac:dyDescent="0.15">
      <c r="A165" s="42">
        <v>164</v>
      </c>
      <c r="B165" s="43" t="s">
        <v>29</v>
      </c>
      <c r="C165" s="42" t="s">
        <v>300</v>
      </c>
      <c r="D165" s="45" t="s">
        <v>301</v>
      </c>
      <c r="E165" s="46">
        <v>438</v>
      </c>
      <c r="F165" s="47">
        <v>2509</v>
      </c>
      <c r="G165" s="48">
        <f t="shared" si="10"/>
        <v>10989420</v>
      </c>
      <c r="H165" s="59"/>
      <c r="I165" s="48">
        <f t="shared" si="11"/>
        <v>0</v>
      </c>
    </row>
    <row r="166" spans="1:9" ht="34.5" customHeight="1" x14ac:dyDescent="0.15">
      <c r="A166" s="42">
        <v>165</v>
      </c>
      <c r="B166" s="43" t="s">
        <v>29</v>
      </c>
      <c r="C166" s="42" t="s">
        <v>302</v>
      </c>
      <c r="D166" s="45" t="s">
        <v>98</v>
      </c>
      <c r="E166" s="46">
        <v>470</v>
      </c>
      <c r="F166" s="47">
        <v>85</v>
      </c>
      <c r="G166" s="48">
        <f t="shared" si="10"/>
        <v>399500</v>
      </c>
      <c r="H166" s="59"/>
      <c r="I166" s="48">
        <f t="shared" si="11"/>
        <v>0</v>
      </c>
    </row>
    <row r="167" spans="1:9" ht="34.5" customHeight="1" x14ac:dyDescent="0.15">
      <c r="A167" s="42">
        <v>166</v>
      </c>
      <c r="B167" s="43" t="s">
        <v>29</v>
      </c>
      <c r="C167" s="42" t="s">
        <v>303</v>
      </c>
      <c r="D167" s="45" t="s">
        <v>304</v>
      </c>
      <c r="E167" s="46">
        <v>227</v>
      </c>
      <c r="F167" s="47">
        <v>10</v>
      </c>
      <c r="G167" s="48">
        <f t="shared" si="10"/>
        <v>22700</v>
      </c>
      <c r="H167" s="59"/>
      <c r="I167" s="48">
        <f t="shared" si="11"/>
        <v>0</v>
      </c>
    </row>
    <row r="168" spans="1:9" ht="34.5" customHeight="1" x14ac:dyDescent="0.15">
      <c r="A168" s="42">
        <v>167</v>
      </c>
      <c r="B168" s="43" t="s">
        <v>29</v>
      </c>
      <c r="C168" s="42" t="s">
        <v>305</v>
      </c>
      <c r="D168" s="45" t="s">
        <v>306</v>
      </c>
      <c r="E168" s="46">
        <v>180</v>
      </c>
      <c r="F168" s="47">
        <v>25</v>
      </c>
      <c r="G168" s="48">
        <f t="shared" si="10"/>
        <v>45000</v>
      </c>
      <c r="H168" s="59"/>
      <c r="I168" s="48">
        <f t="shared" si="11"/>
        <v>0</v>
      </c>
    </row>
    <row r="169" spans="1:9" ht="34.5" customHeight="1" x14ac:dyDescent="0.15">
      <c r="A169" s="42">
        <v>168</v>
      </c>
      <c r="B169" s="43" t="s">
        <v>29</v>
      </c>
      <c r="C169" s="42" t="s">
        <v>307</v>
      </c>
      <c r="D169" s="45" t="s">
        <v>308</v>
      </c>
      <c r="E169" s="46">
        <v>27</v>
      </c>
      <c r="F169" s="47">
        <v>18</v>
      </c>
      <c r="G169" s="48">
        <f t="shared" si="10"/>
        <v>4860</v>
      </c>
      <c r="H169" s="59"/>
      <c r="I169" s="48">
        <f t="shared" si="11"/>
        <v>0</v>
      </c>
    </row>
    <row r="170" spans="1:9" ht="34.5" customHeight="1" x14ac:dyDescent="0.15">
      <c r="A170" s="42">
        <v>169</v>
      </c>
      <c r="B170" s="43" t="s">
        <v>29</v>
      </c>
      <c r="C170" s="42" t="s">
        <v>309</v>
      </c>
      <c r="D170" s="45" t="s">
        <v>310</v>
      </c>
      <c r="E170" s="46">
        <v>27</v>
      </c>
      <c r="F170" s="47">
        <v>43</v>
      </c>
      <c r="G170" s="48">
        <f t="shared" si="10"/>
        <v>11610</v>
      </c>
      <c r="H170" s="59"/>
      <c r="I170" s="48">
        <f t="shared" si="11"/>
        <v>0</v>
      </c>
    </row>
    <row r="171" spans="1:9" ht="34.5" customHeight="1" x14ac:dyDescent="0.15">
      <c r="A171" s="42">
        <v>170</v>
      </c>
      <c r="B171" s="43" t="s">
        <v>29</v>
      </c>
      <c r="C171" s="42" t="s">
        <v>311</v>
      </c>
      <c r="D171" s="45" t="s">
        <v>312</v>
      </c>
      <c r="E171" s="46">
        <v>27</v>
      </c>
      <c r="F171" s="47">
        <v>1</v>
      </c>
      <c r="G171" s="48">
        <f t="shared" si="10"/>
        <v>270</v>
      </c>
      <c r="H171" s="59"/>
      <c r="I171" s="48">
        <f t="shared" si="11"/>
        <v>0</v>
      </c>
    </row>
    <row r="172" spans="1:9" ht="34.5" customHeight="1" x14ac:dyDescent="0.15">
      <c r="A172" s="42">
        <v>171</v>
      </c>
      <c r="B172" s="43" t="s">
        <v>29</v>
      </c>
      <c r="C172" s="42" t="s">
        <v>313</v>
      </c>
      <c r="D172" s="45" t="s">
        <v>314</v>
      </c>
      <c r="E172" s="46">
        <v>27</v>
      </c>
      <c r="F172" s="47">
        <v>0</v>
      </c>
      <c r="G172" s="48">
        <f t="shared" si="10"/>
        <v>0</v>
      </c>
      <c r="H172" s="59"/>
      <c r="I172" s="48">
        <f t="shared" si="11"/>
        <v>0</v>
      </c>
    </row>
    <row r="173" spans="1:9" ht="34.5" customHeight="1" x14ac:dyDescent="0.15">
      <c r="A173" s="42">
        <v>172</v>
      </c>
      <c r="B173" s="43" t="s">
        <v>29</v>
      </c>
      <c r="C173" s="42" t="s">
        <v>315</v>
      </c>
      <c r="D173" s="45" t="s">
        <v>294</v>
      </c>
      <c r="E173" s="46">
        <v>135</v>
      </c>
      <c r="F173" s="47">
        <v>143</v>
      </c>
      <c r="G173" s="48">
        <f t="shared" si="10"/>
        <v>193050</v>
      </c>
      <c r="H173" s="59"/>
      <c r="I173" s="48">
        <f t="shared" si="11"/>
        <v>0</v>
      </c>
    </row>
    <row r="174" spans="1:9" ht="34.5" customHeight="1" x14ac:dyDescent="0.15">
      <c r="A174" s="42">
        <v>173</v>
      </c>
      <c r="B174" s="43" t="s">
        <v>29</v>
      </c>
      <c r="C174" s="42" t="s">
        <v>316</v>
      </c>
      <c r="D174" s="45" t="s">
        <v>317</v>
      </c>
      <c r="E174" s="46">
        <v>26</v>
      </c>
      <c r="F174" s="47">
        <v>70</v>
      </c>
      <c r="G174" s="48">
        <f t="shared" si="10"/>
        <v>18200</v>
      </c>
      <c r="H174" s="59"/>
      <c r="I174" s="48">
        <f t="shared" si="11"/>
        <v>0</v>
      </c>
    </row>
    <row r="175" spans="1:9" ht="34.5" customHeight="1" x14ac:dyDescent="0.15">
      <c r="A175" s="42">
        <v>174</v>
      </c>
      <c r="B175" s="43" t="s">
        <v>29</v>
      </c>
      <c r="C175" s="42" t="s">
        <v>318</v>
      </c>
      <c r="D175" s="45" t="s">
        <v>76</v>
      </c>
      <c r="E175" s="46">
        <v>21</v>
      </c>
      <c r="F175" s="47">
        <v>223</v>
      </c>
      <c r="G175" s="48">
        <f t="shared" si="10"/>
        <v>46830</v>
      </c>
      <c r="H175" s="59"/>
      <c r="I175" s="48">
        <f t="shared" si="11"/>
        <v>0</v>
      </c>
    </row>
    <row r="176" spans="1:9" ht="34.5" customHeight="1" x14ac:dyDescent="0.15">
      <c r="A176" s="42">
        <v>175</v>
      </c>
      <c r="B176" s="43" t="s">
        <v>29</v>
      </c>
      <c r="C176" s="42" t="s">
        <v>319</v>
      </c>
      <c r="D176" s="45" t="s">
        <v>320</v>
      </c>
      <c r="E176" s="46">
        <v>136</v>
      </c>
      <c r="F176" s="47">
        <v>0</v>
      </c>
      <c r="G176" s="48">
        <f t="shared" si="10"/>
        <v>0</v>
      </c>
      <c r="H176" s="59"/>
      <c r="I176" s="48">
        <f t="shared" si="11"/>
        <v>0</v>
      </c>
    </row>
    <row r="177" spans="1:9" ht="34.5" customHeight="1" x14ac:dyDescent="0.15">
      <c r="A177" s="42">
        <v>176</v>
      </c>
      <c r="B177" s="43" t="s">
        <v>29</v>
      </c>
      <c r="C177" s="42" t="s">
        <v>321</v>
      </c>
      <c r="D177" s="45" t="s">
        <v>322</v>
      </c>
      <c r="E177" s="46">
        <v>112</v>
      </c>
      <c r="F177" s="47">
        <v>41</v>
      </c>
      <c r="G177" s="48">
        <f t="shared" si="10"/>
        <v>45920</v>
      </c>
      <c r="H177" s="59"/>
      <c r="I177" s="48">
        <f t="shared" si="11"/>
        <v>0</v>
      </c>
    </row>
    <row r="178" spans="1:9" ht="34.5" customHeight="1" x14ac:dyDescent="0.15">
      <c r="A178" s="42">
        <v>177</v>
      </c>
      <c r="B178" s="43" t="s">
        <v>29</v>
      </c>
      <c r="C178" s="42" t="s">
        <v>323</v>
      </c>
      <c r="D178" s="45" t="s">
        <v>246</v>
      </c>
      <c r="E178" s="46">
        <v>135</v>
      </c>
      <c r="F178" s="47">
        <v>1</v>
      </c>
      <c r="G178" s="48">
        <f t="shared" si="10"/>
        <v>1350</v>
      </c>
      <c r="H178" s="59"/>
      <c r="I178" s="48">
        <f t="shared" si="11"/>
        <v>0</v>
      </c>
    </row>
    <row r="179" spans="1:9" ht="34.5" customHeight="1" x14ac:dyDescent="0.15">
      <c r="A179" s="42">
        <v>178</v>
      </c>
      <c r="B179" s="43" t="s">
        <v>29</v>
      </c>
      <c r="C179" s="42" t="s">
        <v>324</v>
      </c>
      <c r="D179" s="45" t="s">
        <v>325</v>
      </c>
      <c r="E179" s="46">
        <v>124</v>
      </c>
      <c r="F179" s="47">
        <v>0</v>
      </c>
      <c r="G179" s="48">
        <f t="shared" si="10"/>
        <v>0</v>
      </c>
      <c r="H179" s="59"/>
      <c r="I179" s="48">
        <f t="shared" si="11"/>
        <v>0</v>
      </c>
    </row>
    <row r="180" spans="1:9" ht="34.5" customHeight="1" x14ac:dyDescent="0.15">
      <c r="A180" s="42">
        <v>179</v>
      </c>
      <c r="B180" s="43" t="s">
        <v>29</v>
      </c>
      <c r="C180" s="42" t="s">
        <v>326</v>
      </c>
      <c r="D180" s="45" t="s">
        <v>327</v>
      </c>
      <c r="E180" s="46">
        <v>50</v>
      </c>
      <c r="F180" s="47">
        <v>331</v>
      </c>
      <c r="G180" s="48">
        <f t="shared" si="10"/>
        <v>165500</v>
      </c>
      <c r="H180" s="59"/>
      <c r="I180" s="48">
        <f t="shared" si="11"/>
        <v>0</v>
      </c>
    </row>
    <row r="181" spans="1:9" ht="34.5" customHeight="1" x14ac:dyDescent="0.15">
      <c r="A181" s="42">
        <v>180</v>
      </c>
      <c r="B181" s="43" t="s">
        <v>29</v>
      </c>
      <c r="C181" s="42" t="s">
        <v>328</v>
      </c>
      <c r="D181" s="45" t="s">
        <v>328</v>
      </c>
      <c r="E181" s="46">
        <v>55</v>
      </c>
      <c r="F181" s="47">
        <v>612</v>
      </c>
      <c r="G181" s="48">
        <f t="shared" si="10"/>
        <v>336600</v>
      </c>
      <c r="H181" s="59"/>
      <c r="I181" s="48">
        <f t="shared" si="11"/>
        <v>0</v>
      </c>
    </row>
    <row r="182" spans="1:9" ht="34.5" customHeight="1" x14ac:dyDescent="0.15">
      <c r="A182" s="42">
        <v>181</v>
      </c>
      <c r="B182" s="43" t="s">
        <v>29</v>
      </c>
      <c r="C182" s="42" t="s">
        <v>329</v>
      </c>
      <c r="D182" s="45" t="s">
        <v>330</v>
      </c>
      <c r="E182" s="46">
        <v>136</v>
      </c>
      <c r="F182" s="47">
        <v>469</v>
      </c>
      <c r="G182" s="48">
        <f t="shared" si="10"/>
        <v>637840</v>
      </c>
      <c r="H182" s="59"/>
      <c r="I182" s="48">
        <f t="shared" si="11"/>
        <v>0</v>
      </c>
    </row>
    <row r="183" spans="1:9" ht="34.5" customHeight="1" x14ac:dyDescent="0.15">
      <c r="A183" s="42">
        <v>182</v>
      </c>
      <c r="B183" s="43" t="s">
        <v>29</v>
      </c>
      <c r="C183" s="42" t="s">
        <v>331</v>
      </c>
      <c r="D183" s="45" t="s">
        <v>332</v>
      </c>
      <c r="E183" s="46">
        <v>211</v>
      </c>
      <c r="F183" s="47">
        <v>119</v>
      </c>
      <c r="G183" s="48">
        <f t="shared" si="10"/>
        <v>251090</v>
      </c>
      <c r="H183" s="59"/>
      <c r="I183" s="48">
        <f t="shared" si="11"/>
        <v>0</v>
      </c>
    </row>
    <row r="184" spans="1:9" ht="34.5" customHeight="1" x14ac:dyDescent="0.15">
      <c r="A184" s="42">
        <v>183</v>
      </c>
      <c r="B184" s="43" t="s">
        <v>29</v>
      </c>
      <c r="C184" s="42" t="s">
        <v>333</v>
      </c>
      <c r="D184" s="45" t="s">
        <v>334</v>
      </c>
      <c r="E184" s="46">
        <v>105</v>
      </c>
      <c r="F184" s="47">
        <v>58</v>
      </c>
      <c r="G184" s="48">
        <f t="shared" si="10"/>
        <v>60900</v>
      </c>
      <c r="H184" s="59"/>
      <c r="I184" s="48">
        <f t="shared" si="11"/>
        <v>0</v>
      </c>
    </row>
    <row r="185" spans="1:9" ht="34.5" customHeight="1" x14ac:dyDescent="0.15">
      <c r="A185" s="42">
        <v>184</v>
      </c>
      <c r="B185" s="43" t="s">
        <v>29</v>
      </c>
      <c r="C185" s="42" t="s">
        <v>329</v>
      </c>
      <c r="D185" s="45" t="s">
        <v>330</v>
      </c>
      <c r="E185" s="46">
        <v>136</v>
      </c>
      <c r="F185" s="47">
        <v>1</v>
      </c>
      <c r="G185" s="48">
        <f t="shared" si="10"/>
        <v>1360</v>
      </c>
      <c r="H185" s="59"/>
      <c r="I185" s="48">
        <f t="shared" si="11"/>
        <v>0</v>
      </c>
    </row>
    <row r="186" spans="1:9" ht="34.5" customHeight="1" x14ac:dyDescent="0.15">
      <c r="A186" s="42">
        <v>185</v>
      </c>
      <c r="B186" s="43" t="s">
        <v>29</v>
      </c>
      <c r="C186" s="42" t="s">
        <v>335</v>
      </c>
      <c r="D186" s="45" t="s">
        <v>336</v>
      </c>
      <c r="E186" s="46">
        <v>124</v>
      </c>
      <c r="F186" s="47">
        <v>1694</v>
      </c>
      <c r="G186" s="48">
        <f t="shared" si="10"/>
        <v>2100560</v>
      </c>
      <c r="H186" s="59"/>
      <c r="I186" s="48">
        <f t="shared" si="11"/>
        <v>0</v>
      </c>
    </row>
    <row r="187" spans="1:9" ht="34.5" customHeight="1" x14ac:dyDescent="0.15">
      <c r="A187" s="63"/>
      <c r="B187" s="64"/>
      <c r="C187" s="63"/>
      <c r="D187" s="65"/>
      <c r="E187" s="66" t="s">
        <v>1243</v>
      </c>
      <c r="F187" s="67" t="s">
        <v>1041</v>
      </c>
      <c r="G187" s="68">
        <f>SUBTOTAL(9,G3:G186)</f>
        <v>492890350</v>
      </c>
      <c r="H187" s="122" t="s">
        <v>1241</v>
      </c>
      <c r="I187" s="123"/>
    </row>
    <row r="188" spans="1:9" ht="34.5" customHeight="1" x14ac:dyDescent="0.15">
      <c r="E188" s="51"/>
      <c r="H188" s="124">
        <f>SUBTOTAL(9,I3:I186)</f>
        <v>0</v>
      </c>
      <c r="I188" s="125"/>
    </row>
  </sheetData>
  <autoFilter ref="A2:G186"/>
  <sortState ref="A3:M624">
    <sortCondition ref="B3:B624"/>
    <sortCondition ref="A3:A624"/>
  </sortState>
  <mergeCells count="2">
    <mergeCell ref="H187:I187"/>
    <mergeCell ref="H188:I188"/>
  </mergeCells>
  <phoneticPr fontId="2"/>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2"/>
  <sheetViews>
    <sheetView view="pageBreakPreview" zoomScaleNormal="100" zoomScaleSheetLayoutView="100" workbookViewId="0">
      <selection activeCell="H442" sqref="H442:I442"/>
    </sheetView>
  </sheetViews>
  <sheetFormatPr defaultColWidth="9" defaultRowHeight="17.25" customHeight="1" x14ac:dyDescent="0.15"/>
  <cols>
    <col min="1" max="1" width="6.125" style="34" customWidth="1"/>
    <col min="2" max="2" width="6.375" style="34" customWidth="1"/>
    <col min="3" max="3" width="27.75" style="35" customWidth="1"/>
    <col min="4" max="4" width="37.125" style="35" customWidth="1"/>
    <col min="5" max="5" width="10.375" style="36" customWidth="1"/>
    <col min="6" max="6" width="10.75" style="37" customWidth="1"/>
    <col min="7" max="7" width="14.125" style="34" customWidth="1"/>
    <col min="8" max="8" width="10.375" style="36" customWidth="1"/>
    <col min="9" max="9" width="14.125" style="34" customWidth="1"/>
    <col min="10" max="16384" width="9" style="34"/>
  </cols>
  <sheetData>
    <row r="1" spans="1:9" ht="37.5" customHeight="1" x14ac:dyDescent="0.15">
      <c r="A1" s="33" t="s">
        <v>1224</v>
      </c>
    </row>
    <row r="2" spans="1:9" s="50" customFormat="1" ht="36.75" customHeight="1" x14ac:dyDescent="0.15">
      <c r="A2" s="38" t="s">
        <v>20</v>
      </c>
      <c r="B2" s="38" t="s">
        <v>21</v>
      </c>
      <c r="C2" s="38" t="s">
        <v>22</v>
      </c>
      <c r="D2" s="38" t="s">
        <v>23</v>
      </c>
      <c r="E2" s="39" t="s">
        <v>24</v>
      </c>
      <c r="F2" s="40" t="s">
        <v>26</v>
      </c>
      <c r="G2" s="38" t="s">
        <v>27</v>
      </c>
      <c r="H2" s="40" t="s">
        <v>25</v>
      </c>
      <c r="I2" s="41" t="s">
        <v>28</v>
      </c>
    </row>
    <row r="3" spans="1:9" ht="34.5" customHeight="1" x14ac:dyDescent="0.15">
      <c r="A3" s="42">
        <v>186</v>
      </c>
      <c r="B3" s="43" t="s">
        <v>337</v>
      </c>
      <c r="C3" s="42" t="s">
        <v>338</v>
      </c>
      <c r="D3" s="45" t="s">
        <v>339</v>
      </c>
      <c r="E3" s="46">
        <v>175</v>
      </c>
      <c r="F3" s="47">
        <v>2</v>
      </c>
      <c r="G3" s="48">
        <f t="shared" ref="G3:G66" si="0">E3*F3*10</f>
        <v>3500</v>
      </c>
      <c r="H3" s="59"/>
      <c r="I3" s="48">
        <f t="shared" ref="I3:I66" si="1">H3*F3</f>
        <v>0</v>
      </c>
    </row>
    <row r="4" spans="1:9" ht="34.5" customHeight="1" x14ac:dyDescent="0.15">
      <c r="A4" s="42">
        <v>187</v>
      </c>
      <c r="B4" s="43" t="s">
        <v>337</v>
      </c>
      <c r="C4" s="42" t="s">
        <v>340</v>
      </c>
      <c r="D4" s="45" t="s">
        <v>341</v>
      </c>
      <c r="E4" s="46">
        <v>64</v>
      </c>
      <c r="F4" s="47">
        <v>9</v>
      </c>
      <c r="G4" s="48">
        <f t="shared" si="0"/>
        <v>5760</v>
      </c>
      <c r="H4" s="59"/>
      <c r="I4" s="48">
        <f t="shared" si="1"/>
        <v>0</v>
      </c>
    </row>
    <row r="5" spans="1:9" ht="34.5" customHeight="1" x14ac:dyDescent="0.15">
      <c r="A5" s="42">
        <v>188</v>
      </c>
      <c r="B5" s="43" t="s">
        <v>337</v>
      </c>
      <c r="C5" s="42" t="s">
        <v>342</v>
      </c>
      <c r="D5" s="45" t="s">
        <v>343</v>
      </c>
      <c r="E5" s="46">
        <v>170</v>
      </c>
      <c r="F5" s="47">
        <v>5</v>
      </c>
      <c r="G5" s="48">
        <f t="shared" si="0"/>
        <v>8500</v>
      </c>
      <c r="H5" s="59"/>
      <c r="I5" s="48">
        <f t="shared" si="1"/>
        <v>0</v>
      </c>
    </row>
    <row r="6" spans="1:9" ht="34.5" customHeight="1" x14ac:dyDescent="0.15">
      <c r="A6" s="42">
        <v>189</v>
      </c>
      <c r="B6" s="43" t="s">
        <v>337</v>
      </c>
      <c r="C6" s="42" t="s">
        <v>344</v>
      </c>
      <c r="D6" s="45" t="s">
        <v>345</v>
      </c>
      <c r="E6" s="46">
        <v>190</v>
      </c>
      <c r="F6" s="47">
        <v>7</v>
      </c>
      <c r="G6" s="48">
        <f t="shared" si="0"/>
        <v>13300</v>
      </c>
      <c r="H6" s="59"/>
      <c r="I6" s="48">
        <f t="shared" si="1"/>
        <v>0</v>
      </c>
    </row>
    <row r="7" spans="1:9" ht="34.5" customHeight="1" x14ac:dyDescent="0.15">
      <c r="A7" s="42">
        <v>190</v>
      </c>
      <c r="B7" s="43" t="s">
        <v>337</v>
      </c>
      <c r="C7" s="42" t="s">
        <v>346</v>
      </c>
      <c r="D7" s="45" t="s">
        <v>347</v>
      </c>
      <c r="E7" s="46">
        <v>180</v>
      </c>
      <c r="F7" s="47">
        <v>11</v>
      </c>
      <c r="G7" s="48">
        <f t="shared" si="0"/>
        <v>19800</v>
      </c>
      <c r="H7" s="59"/>
      <c r="I7" s="48">
        <f t="shared" si="1"/>
        <v>0</v>
      </c>
    </row>
    <row r="8" spans="1:9" ht="34.5" customHeight="1" x14ac:dyDescent="0.15">
      <c r="A8" s="42">
        <v>191</v>
      </c>
      <c r="B8" s="43" t="s">
        <v>337</v>
      </c>
      <c r="C8" s="42" t="s">
        <v>348</v>
      </c>
      <c r="D8" s="45" t="s">
        <v>349</v>
      </c>
      <c r="E8" s="46">
        <v>220</v>
      </c>
      <c r="F8" s="47">
        <v>65</v>
      </c>
      <c r="G8" s="48">
        <f t="shared" si="0"/>
        <v>143000</v>
      </c>
      <c r="H8" s="59"/>
      <c r="I8" s="48">
        <f t="shared" si="1"/>
        <v>0</v>
      </c>
    </row>
    <row r="9" spans="1:9" ht="34.5" customHeight="1" x14ac:dyDescent="0.15">
      <c r="A9" s="42">
        <v>192</v>
      </c>
      <c r="B9" s="43" t="s">
        <v>337</v>
      </c>
      <c r="C9" s="42" t="s">
        <v>350</v>
      </c>
      <c r="D9" s="45" t="s">
        <v>351</v>
      </c>
      <c r="E9" s="46">
        <v>170</v>
      </c>
      <c r="F9" s="47">
        <v>31</v>
      </c>
      <c r="G9" s="48">
        <f t="shared" si="0"/>
        <v>52700</v>
      </c>
      <c r="H9" s="59"/>
      <c r="I9" s="48">
        <f t="shared" si="1"/>
        <v>0</v>
      </c>
    </row>
    <row r="10" spans="1:9" ht="34.5" customHeight="1" x14ac:dyDescent="0.15">
      <c r="A10" s="42">
        <v>193</v>
      </c>
      <c r="B10" s="43" t="s">
        <v>337</v>
      </c>
      <c r="C10" s="42" t="s">
        <v>352</v>
      </c>
      <c r="D10" s="45" t="s">
        <v>353</v>
      </c>
      <c r="E10" s="46">
        <v>122</v>
      </c>
      <c r="F10" s="47">
        <v>24</v>
      </c>
      <c r="G10" s="48">
        <f t="shared" si="0"/>
        <v>29280</v>
      </c>
      <c r="H10" s="59"/>
      <c r="I10" s="48">
        <f t="shared" si="1"/>
        <v>0</v>
      </c>
    </row>
    <row r="11" spans="1:9" ht="34.5" customHeight="1" x14ac:dyDescent="0.15">
      <c r="A11" s="42">
        <v>194</v>
      </c>
      <c r="B11" s="43" t="s">
        <v>337</v>
      </c>
      <c r="C11" s="42" t="s">
        <v>354</v>
      </c>
      <c r="D11" s="45" t="s">
        <v>341</v>
      </c>
      <c r="E11" s="46">
        <v>64</v>
      </c>
      <c r="F11" s="47">
        <v>15</v>
      </c>
      <c r="G11" s="48">
        <f t="shared" si="0"/>
        <v>9600</v>
      </c>
      <c r="H11" s="59"/>
      <c r="I11" s="48">
        <f t="shared" si="1"/>
        <v>0</v>
      </c>
    </row>
    <row r="12" spans="1:9" ht="34.5" customHeight="1" x14ac:dyDescent="0.15">
      <c r="A12" s="42">
        <v>195</v>
      </c>
      <c r="B12" s="43" t="s">
        <v>337</v>
      </c>
      <c r="C12" s="42" t="s">
        <v>355</v>
      </c>
      <c r="D12" s="45" t="s">
        <v>356</v>
      </c>
      <c r="E12" s="46">
        <v>50</v>
      </c>
      <c r="F12" s="47">
        <v>18</v>
      </c>
      <c r="G12" s="48">
        <f t="shared" si="0"/>
        <v>9000</v>
      </c>
      <c r="H12" s="59"/>
      <c r="I12" s="48">
        <f t="shared" si="1"/>
        <v>0</v>
      </c>
    </row>
    <row r="13" spans="1:9" ht="34.5" customHeight="1" x14ac:dyDescent="0.15">
      <c r="A13" s="42">
        <v>196</v>
      </c>
      <c r="B13" s="43" t="s">
        <v>337</v>
      </c>
      <c r="C13" s="42" t="s">
        <v>357</v>
      </c>
      <c r="D13" s="45" t="s">
        <v>358</v>
      </c>
      <c r="E13" s="46">
        <v>209</v>
      </c>
      <c r="F13" s="47">
        <v>1</v>
      </c>
      <c r="G13" s="48">
        <f t="shared" si="0"/>
        <v>2090</v>
      </c>
      <c r="H13" s="59"/>
      <c r="I13" s="48">
        <f t="shared" si="1"/>
        <v>0</v>
      </c>
    </row>
    <row r="14" spans="1:9" ht="34.5" customHeight="1" x14ac:dyDescent="0.15">
      <c r="A14" s="42">
        <v>197</v>
      </c>
      <c r="B14" s="43" t="s">
        <v>337</v>
      </c>
      <c r="C14" s="42" t="s">
        <v>359</v>
      </c>
      <c r="D14" s="45" t="s">
        <v>360</v>
      </c>
      <c r="E14" s="46">
        <v>400</v>
      </c>
      <c r="F14" s="47">
        <v>68</v>
      </c>
      <c r="G14" s="48">
        <f t="shared" si="0"/>
        <v>272000</v>
      </c>
      <c r="H14" s="59"/>
      <c r="I14" s="48">
        <f t="shared" si="1"/>
        <v>0</v>
      </c>
    </row>
    <row r="15" spans="1:9" ht="34.5" customHeight="1" x14ac:dyDescent="0.15">
      <c r="A15" s="42">
        <v>198</v>
      </c>
      <c r="B15" s="43" t="s">
        <v>337</v>
      </c>
      <c r="C15" s="42" t="s">
        <v>361</v>
      </c>
      <c r="D15" s="45" t="s">
        <v>362</v>
      </c>
      <c r="E15" s="46">
        <v>131</v>
      </c>
      <c r="F15" s="47">
        <v>1</v>
      </c>
      <c r="G15" s="48">
        <f t="shared" si="0"/>
        <v>1310</v>
      </c>
      <c r="H15" s="59"/>
      <c r="I15" s="48">
        <f t="shared" si="1"/>
        <v>0</v>
      </c>
    </row>
    <row r="16" spans="1:9" ht="34.5" customHeight="1" x14ac:dyDescent="0.15">
      <c r="A16" s="42">
        <v>199</v>
      </c>
      <c r="B16" s="43" t="s">
        <v>337</v>
      </c>
      <c r="C16" s="42" t="s">
        <v>363</v>
      </c>
      <c r="D16" s="45" t="s">
        <v>364</v>
      </c>
      <c r="E16" s="46">
        <v>105</v>
      </c>
      <c r="F16" s="47">
        <v>1</v>
      </c>
      <c r="G16" s="48">
        <f t="shared" si="0"/>
        <v>1050</v>
      </c>
      <c r="H16" s="59"/>
      <c r="I16" s="48">
        <f t="shared" si="1"/>
        <v>0</v>
      </c>
    </row>
    <row r="17" spans="1:9" ht="34.5" customHeight="1" x14ac:dyDescent="0.15">
      <c r="A17" s="42">
        <v>200</v>
      </c>
      <c r="B17" s="43" t="s">
        <v>337</v>
      </c>
      <c r="C17" s="42" t="s">
        <v>365</v>
      </c>
      <c r="D17" s="45" t="s">
        <v>366</v>
      </c>
      <c r="E17" s="46">
        <v>99</v>
      </c>
      <c r="F17" s="47">
        <v>2</v>
      </c>
      <c r="G17" s="48">
        <f t="shared" si="0"/>
        <v>1980</v>
      </c>
      <c r="H17" s="59"/>
      <c r="I17" s="48">
        <f t="shared" si="1"/>
        <v>0</v>
      </c>
    </row>
    <row r="18" spans="1:9" ht="34.5" customHeight="1" x14ac:dyDescent="0.15">
      <c r="A18" s="42">
        <v>201</v>
      </c>
      <c r="B18" s="43" t="s">
        <v>337</v>
      </c>
      <c r="C18" s="42" t="s">
        <v>367</v>
      </c>
      <c r="D18" s="45" t="s">
        <v>368</v>
      </c>
      <c r="E18" s="46">
        <v>1141</v>
      </c>
      <c r="F18" s="47">
        <v>20</v>
      </c>
      <c r="G18" s="48">
        <f t="shared" si="0"/>
        <v>228200</v>
      </c>
      <c r="H18" s="59"/>
      <c r="I18" s="48">
        <f t="shared" si="1"/>
        <v>0</v>
      </c>
    </row>
    <row r="19" spans="1:9" ht="34.5" customHeight="1" x14ac:dyDescent="0.15">
      <c r="A19" s="42">
        <v>202</v>
      </c>
      <c r="B19" s="43" t="s">
        <v>337</v>
      </c>
      <c r="C19" s="42" t="s">
        <v>369</v>
      </c>
      <c r="D19" s="45" t="s">
        <v>370</v>
      </c>
      <c r="E19" s="46">
        <v>23</v>
      </c>
      <c r="F19" s="47">
        <v>2</v>
      </c>
      <c r="G19" s="48">
        <f t="shared" si="0"/>
        <v>460</v>
      </c>
      <c r="H19" s="59"/>
      <c r="I19" s="48">
        <f t="shared" si="1"/>
        <v>0</v>
      </c>
    </row>
    <row r="20" spans="1:9" ht="34.5" customHeight="1" x14ac:dyDescent="0.15">
      <c r="A20" s="42">
        <v>203</v>
      </c>
      <c r="B20" s="43" t="s">
        <v>337</v>
      </c>
      <c r="C20" s="42" t="s">
        <v>371</v>
      </c>
      <c r="D20" s="45" t="s">
        <v>372</v>
      </c>
      <c r="E20" s="46">
        <v>136</v>
      </c>
      <c r="F20" s="47">
        <v>1</v>
      </c>
      <c r="G20" s="48">
        <f t="shared" si="0"/>
        <v>1360</v>
      </c>
      <c r="H20" s="59"/>
      <c r="I20" s="48">
        <f t="shared" si="1"/>
        <v>0</v>
      </c>
    </row>
    <row r="21" spans="1:9" ht="34.5" customHeight="1" x14ac:dyDescent="0.15">
      <c r="A21" s="42">
        <v>204</v>
      </c>
      <c r="B21" s="43" t="s">
        <v>337</v>
      </c>
      <c r="C21" s="42" t="s">
        <v>373</v>
      </c>
      <c r="D21" s="45" t="s">
        <v>373</v>
      </c>
      <c r="E21" s="46">
        <v>111</v>
      </c>
      <c r="F21" s="47">
        <v>4625</v>
      </c>
      <c r="G21" s="48">
        <f t="shared" si="0"/>
        <v>5133750</v>
      </c>
      <c r="H21" s="59"/>
      <c r="I21" s="48">
        <f t="shared" si="1"/>
        <v>0</v>
      </c>
    </row>
    <row r="22" spans="1:9" ht="34.5" customHeight="1" x14ac:dyDescent="0.15">
      <c r="A22" s="42">
        <v>205</v>
      </c>
      <c r="B22" s="43" t="s">
        <v>337</v>
      </c>
      <c r="C22" s="42" t="s">
        <v>374</v>
      </c>
      <c r="D22" s="45" t="s">
        <v>375</v>
      </c>
      <c r="E22" s="46">
        <v>108</v>
      </c>
      <c r="F22" s="47">
        <v>34</v>
      </c>
      <c r="G22" s="48">
        <f t="shared" si="0"/>
        <v>36720</v>
      </c>
      <c r="H22" s="59"/>
      <c r="I22" s="48">
        <f t="shared" si="1"/>
        <v>0</v>
      </c>
    </row>
    <row r="23" spans="1:9" ht="34.5" customHeight="1" x14ac:dyDescent="0.15">
      <c r="A23" s="42">
        <v>206</v>
      </c>
      <c r="B23" s="43" t="s">
        <v>337</v>
      </c>
      <c r="C23" s="42" t="s">
        <v>376</v>
      </c>
      <c r="D23" s="45" t="s">
        <v>377</v>
      </c>
      <c r="E23" s="46">
        <v>213</v>
      </c>
      <c r="F23" s="47">
        <v>3</v>
      </c>
      <c r="G23" s="48">
        <f t="shared" si="0"/>
        <v>6390</v>
      </c>
      <c r="H23" s="59"/>
      <c r="I23" s="48">
        <f t="shared" si="1"/>
        <v>0</v>
      </c>
    </row>
    <row r="24" spans="1:9" ht="34.5" customHeight="1" x14ac:dyDescent="0.15">
      <c r="A24" s="42">
        <v>207</v>
      </c>
      <c r="B24" s="43" t="s">
        <v>337</v>
      </c>
      <c r="C24" s="42" t="s">
        <v>378</v>
      </c>
      <c r="D24" s="45" t="s">
        <v>379</v>
      </c>
      <c r="E24" s="46">
        <v>189</v>
      </c>
      <c r="F24" s="47">
        <v>2</v>
      </c>
      <c r="G24" s="48">
        <f t="shared" si="0"/>
        <v>3780</v>
      </c>
      <c r="H24" s="59"/>
      <c r="I24" s="48">
        <f t="shared" si="1"/>
        <v>0</v>
      </c>
    </row>
    <row r="25" spans="1:9" ht="34.5" customHeight="1" x14ac:dyDescent="0.15">
      <c r="A25" s="42">
        <v>208</v>
      </c>
      <c r="B25" s="43" t="s">
        <v>337</v>
      </c>
      <c r="C25" s="42" t="s">
        <v>380</v>
      </c>
      <c r="D25" s="45" t="s">
        <v>381</v>
      </c>
      <c r="E25" s="46">
        <v>165</v>
      </c>
      <c r="F25" s="47">
        <v>4</v>
      </c>
      <c r="G25" s="48">
        <f t="shared" si="0"/>
        <v>6600</v>
      </c>
      <c r="H25" s="59"/>
      <c r="I25" s="48">
        <f t="shared" si="1"/>
        <v>0</v>
      </c>
    </row>
    <row r="26" spans="1:9" ht="34.5" customHeight="1" x14ac:dyDescent="0.15">
      <c r="A26" s="42">
        <v>209</v>
      </c>
      <c r="B26" s="43" t="s">
        <v>337</v>
      </c>
      <c r="C26" s="42" t="s">
        <v>382</v>
      </c>
      <c r="D26" s="45" t="s">
        <v>383</v>
      </c>
      <c r="E26" s="46">
        <v>220</v>
      </c>
      <c r="F26" s="47">
        <v>25</v>
      </c>
      <c r="G26" s="48">
        <f t="shared" si="0"/>
        <v>55000</v>
      </c>
      <c r="H26" s="59"/>
      <c r="I26" s="48">
        <f t="shared" si="1"/>
        <v>0</v>
      </c>
    </row>
    <row r="27" spans="1:9" ht="34.5" customHeight="1" x14ac:dyDescent="0.15">
      <c r="A27" s="42">
        <v>210</v>
      </c>
      <c r="B27" s="43" t="s">
        <v>337</v>
      </c>
      <c r="C27" s="42" t="s">
        <v>384</v>
      </c>
      <c r="D27" s="45" t="s">
        <v>385</v>
      </c>
      <c r="E27" s="46">
        <v>90</v>
      </c>
      <c r="F27" s="47">
        <v>4</v>
      </c>
      <c r="G27" s="48">
        <f t="shared" si="0"/>
        <v>3600</v>
      </c>
      <c r="H27" s="59"/>
      <c r="I27" s="48">
        <f t="shared" si="1"/>
        <v>0</v>
      </c>
    </row>
    <row r="28" spans="1:9" ht="34.5" customHeight="1" x14ac:dyDescent="0.15">
      <c r="A28" s="42">
        <v>211</v>
      </c>
      <c r="B28" s="43" t="s">
        <v>337</v>
      </c>
      <c r="C28" s="42" t="s">
        <v>386</v>
      </c>
      <c r="D28" s="45" t="s">
        <v>387</v>
      </c>
      <c r="E28" s="46">
        <v>69</v>
      </c>
      <c r="F28" s="47">
        <v>2</v>
      </c>
      <c r="G28" s="48">
        <f t="shared" si="0"/>
        <v>1380</v>
      </c>
      <c r="H28" s="59"/>
      <c r="I28" s="48">
        <f t="shared" si="1"/>
        <v>0</v>
      </c>
    </row>
    <row r="29" spans="1:9" ht="34.5" customHeight="1" x14ac:dyDescent="0.15">
      <c r="A29" s="42">
        <v>212</v>
      </c>
      <c r="B29" s="43" t="s">
        <v>337</v>
      </c>
      <c r="C29" s="42" t="s">
        <v>388</v>
      </c>
      <c r="D29" s="45" t="s">
        <v>389</v>
      </c>
      <c r="E29" s="46">
        <v>20</v>
      </c>
      <c r="F29" s="47">
        <v>1</v>
      </c>
      <c r="G29" s="48">
        <f t="shared" si="0"/>
        <v>200</v>
      </c>
      <c r="H29" s="59"/>
      <c r="I29" s="48">
        <f t="shared" si="1"/>
        <v>0</v>
      </c>
    </row>
    <row r="30" spans="1:9" ht="34.5" customHeight="1" x14ac:dyDescent="0.15">
      <c r="A30" s="42">
        <v>213</v>
      </c>
      <c r="B30" s="43" t="s">
        <v>337</v>
      </c>
      <c r="C30" s="42" t="s">
        <v>61</v>
      </c>
      <c r="D30" s="45" t="s">
        <v>390</v>
      </c>
      <c r="E30" s="46">
        <v>15</v>
      </c>
      <c r="F30" s="47">
        <v>1</v>
      </c>
      <c r="G30" s="48">
        <f t="shared" si="0"/>
        <v>150</v>
      </c>
      <c r="H30" s="59"/>
      <c r="I30" s="48">
        <f t="shared" si="1"/>
        <v>0</v>
      </c>
    </row>
    <row r="31" spans="1:9" ht="34.5" customHeight="1" x14ac:dyDescent="0.15">
      <c r="A31" s="42">
        <v>214</v>
      </c>
      <c r="B31" s="43" t="s">
        <v>337</v>
      </c>
      <c r="C31" s="42" t="s">
        <v>391</v>
      </c>
      <c r="D31" s="45" t="s">
        <v>391</v>
      </c>
      <c r="E31" s="46">
        <v>41</v>
      </c>
      <c r="F31" s="47">
        <v>324</v>
      </c>
      <c r="G31" s="48">
        <f t="shared" si="0"/>
        <v>132840</v>
      </c>
      <c r="H31" s="59"/>
      <c r="I31" s="48">
        <f t="shared" si="1"/>
        <v>0</v>
      </c>
    </row>
    <row r="32" spans="1:9" ht="34.5" customHeight="1" x14ac:dyDescent="0.15">
      <c r="A32" s="42">
        <v>215</v>
      </c>
      <c r="B32" s="43" t="s">
        <v>337</v>
      </c>
      <c r="C32" s="42" t="s">
        <v>392</v>
      </c>
      <c r="D32" s="45" t="s">
        <v>392</v>
      </c>
      <c r="E32" s="46">
        <v>212</v>
      </c>
      <c r="F32" s="47">
        <v>99</v>
      </c>
      <c r="G32" s="48">
        <f t="shared" si="0"/>
        <v>209880</v>
      </c>
      <c r="H32" s="59"/>
      <c r="I32" s="48">
        <f t="shared" si="1"/>
        <v>0</v>
      </c>
    </row>
    <row r="33" spans="1:9" ht="34.5" customHeight="1" x14ac:dyDescent="0.15">
      <c r="A33" s="42">
        <v>216</v>
      </c>
      <c r="B33" s="43" t="s">
        <v>337</v>
      </c>
      <c r="C33" s="42" t="s">
        <v>393</v>
      </c>
      <c r="D33" s="45" t="s">
        <v>394</v>
      </c>
      <c r="E33" s="46">
        <v>128</v>
      </c>
      <c r="F33" s="47">
        <v>1</v>
      </c>
      <c r="G33" s="48">
        <f t="shared" si="0"/>
        <v>1280</v>
      </c>
      <c r="H33" s="59"/>
      <c r="I33" s="48">
        <f t="shared" si="1"/>
        <v>0</v>
      </c>
    </row>
    <row r="34" spans="1:9" ht="34.5" customHeight="1" x14ac:dyDescent="0.15">
      <c r="A34" s="42">
        <v>217</v>
      </c>
      <c r="B34" s="43" t="s">
        <v>337</v>
      </c>
      <c r="C34" s="42" t="s">
        <v>395</v>
      </c>
      <c r="D34" s="45" t="s">
        <v>396</v>
      </c>
      <c r="E34" s="46">
        <v>223</v>
      </c>
      <c r="F34" s="47">
        <v>35</v>
      </c>
      <c r="G34" s="48">
        <f t="shared" si="0"/>
        <v>78050</v>
      </c>
      <c r="H34" s="59"/>
      <c r="I34" s="48">
        <f t="shared" si="1"/>
        <v>0</v>
      </c>
    </row>
    <row r="35" spans="1:9" ht="34.5" customHeight="1" x14ac:dyDescent="0.15">
      <c r="A35" s="42">
        <v>218</v>
      </c>
      <c r="B35" s="43" t="s">
        <v>337</v>
      </c>
      <c r="C35" s="42" t="s">
        <v>397</v>
      </c>
      <c r="D35" s="45" t="s">
        <v>398</v>
      </c>
      <c r="E35" s="46">
        <v>223</v>
      </c>
      <c r="F35" s="47">
        <v>4</v>
      </c>
      <c r="G35" s="48">
        <f t="shared" si="0"/>
        <v>8920</v>
      </c>
      <c r="H35" s="59"/>
      <c r="I35" s="48">
        <f t="shared" si="1"/>
        <v>0</v>
      </c>
    </row>
    <row r="36" spans="1:9" ht="34.5" customHeight="1" x14ac:dyDescent="0.15">
      <c r="A36" s="42">
        <v>219</v>
      </c>
      <c r="B36" s="43" t="s">
        <v>337</v>
      </c>
      <c r="C36" s="42" t="s">
        <v>399</v>
      </c>
      <c r="D36" s="45" t="s">
        <v>400</v>
      </c>
      <c r="E36" s="46">
        <v>223</v>
      </c>
      <c r="F36" s="47">
        <v>17</v>
      </c>
      <c r="G36" s="48">
        <f t="shared" si="0"/>
        <v>37910</v>
      </c>
      <c r="H36" s="59"/>
      <c r="I36" s="48">
        <f t="shared" si="1"/>
        <v>0</v>
      </c>
    </row>
    <row r="37" spans="1:9" ht="34.5" customHeight="1" x14ac:dyDescent="0.15">
      <c r="A37" s="42">
        <v>220</v>
      </c>
      <c r="B37" s="43" t="s">
        <v>337</v>
      </c>
      <c r="C37" s="42" t="s">
        <v>401</v>
      </c>
      <c r="D37" s="45" t="s">
        <v>402</v>
      </c>
      <c r="E37" s="46">
        <v>223</v>
      </c>
      <c r="F37" s="47">
        <v>3</v>
      </c>
      <c r="G37" s="48">
        <f t="shared" si="0"/>
        <v>6690</v>
      </c>
      <c r="H37" s="59"/>
      <c r="I37" s="48">
        <f t="shared" si="1"/>
        <v>0</v>
      </c>
    </row>
    <row r="38" spans="1:9" ht="34.5" customHeight="1" x14ac:dyDescent="0.15">
      <c r="A38" s="42">
        <v>221</v>
      </c>
      <c r="B38" s="43" t="s">
        <v>337</v>
      </c>
      <c r="C38" s="42" t="s">
        <v>403</v>
      </c>
      <c r="D38" s="45" t="s">
        <v>404</v>
      </c>
      <c r="E38" s="46">
        <v>223</v>
      </c>
      <c r="F38" s="47">
        <v>17</v>
      </c>
      <c r="G38" s="48">
        <f t="shared" si="0"/>
        <v>37910</v>
      </c>
      <c r="H38" s="59"/>
      <c r="I38" s="48">
        <f t="shared" si="1"/>
        <v>0</v>
      </c>
    </row>
    <row r="39" spans="1:9" ht="34.5" customHeight="1" x14ac:dyDescent="0.15">
      <c r="A39" s="42">
        <v>222</v>
      </c>
      <c r="B39" s="43" t="s">
        <v>337</v>
      </c>
      <c r="C39" s="42" t="s">
        <v>405</v>
      </c>
      <c r="D39" s="45" t="s">
        <v>406</v>
      </c>
      <c r="E39" s="46">
        <v>223</v>
      </c>
      <c r="F39" s="47">
        <v>16</v>
      </c>
      <c r="G39" s="48">
        <f t="shared" si="0"/>
        <v>35680</v>
      </c>
      <c r="H39" s="59"/>
      <c r="I39" s="48">
        <f t="shared" si="1"/>
        <v>0</v>
      </c>
    </row>
    <row r="40" spans="1:9" ht="34.5" customHeight="1" x14ac:dyDescent="0.15">
      <c r="A40" s="42">
        <v>223</v>
      </c>
      <c r="B40" s="43" t="s">
        <v>337</v>
      </c>
      <c r="C40" s="42" t="s">
        <v>407</v>
      </c>
      <c r="D40" s="45" t="s">
        <v>408</v>
      </c>
      <c r="E40" s="46">
        <v>223</v>
      </c>
      <c r="F40" s="47">
        <v>3</v>
      </c>
      <c r="G40" s="48">
        <f t="shared" si="0"/>
        <v>6690</v>
      </c>
      <c r="H40" s="59"/>
      <c r="I40" s="48">
        <f t="shared" si="1"/>
        <v>0</v>
      </c>
    </row>
    <row r="41" spans="1:9" ht="34.5" customHeight="1" x14ac:dyDescent="0.15">
      <c r="A41" s="42">
        <v>224</v>
      </c>
      <c r="B41" s="43" t="s">
        <v>337</v>
      </c>
      <c r="C41" s="42" t="s">
        <v>409</v>
      </c>
      <c r="D41" s="45" t="s">
        <v>410</v>
      </c>
      <c r="E41" s="46">
        <v>223</v>
      </c>
      <c r="F41" s="47">
        <v>14</v>
      </c>
      <c r="G41" s="48">
        <f t="shared" si="0"/>
        <v>31220</v>
      </c>
      <c r="H41" s="59"/>
      <c r="I41" s="48">
        <f t="shared" si="1"/>
        <v>0</v>
      </c>
    </row>
    <row r="42" spans="1:9" ht="34.5" customHeight="1" x14ac:dyDescent="0.15">
      <c r="A42" s="42">
        <v>225</v>
      </c>
      <c r="B42" s="43" t="s">
        <v>337</v>
      </c>
      <c r="C42" s="42" t="s">
        <v>411</v>
      </c>
      <c r="D42" s="45" t="s">
        <v>412</v>
      </c>
      <c r="E42" s="46">
        <v>340</v>
      </c>
      <c r="F42" s="47">
        <v>62</v>
      </c>
      <c r="G42" s="48">
        <f t="shared" si="0"/>
        <v>210800</v>
      </c>
      <c r="H42" s="59"/>
      <c r="I42" s="48">
        <f t="shared" si="1"/>
        <v>0</v>
      </c>
    </row>
    <row r="43" spans="1:9" ht="34.5" customHeight="1" x14ac:dyDescent="0.15">
      <c r="A43" s="42">
        <v>226</v>
      </c>
      <c r="B43" s="43" t="s">
        <v>337</v>
      </c>
      <c r="C43" s="42" t="s">
        <v>413</v>
      </c>
      <c r="D43" s="45" t="s">
        <v>414</v>
      </c>
      <c r="E43" s="46">
        <v>240</v>
      </c>
      <c r="F43" s="47">
        <v>1</v>
      </c>
      <c r="G43" s="48">
        <f t="shared" si="0"/>
        <v>2400</v>
      </c>
      <c r="H43" s="59"/>
      <c r="I43" s="48">
        <f t="shared" si="1"/>
        <v>0</v>
      </c>
    </row>
    <row r="44" spans="1:9" ht="34.5" customHeight="1" x14ac:dyDescent="0.15">
      <c r="A44" s="42">
        <v>227</v>
      </c>
      <c r="B44" s="43" t="s">
        <v>337</v>
      </c>
      <c r="C44" s="42" t="s">
        <v>415</v>
      </c>
      <c r="D44" s="45" t="s">
        <v>416</v>
      </c>
      <c r="E44" s="46">
        <v>55</v>
      </c>
      <c r="F44" s="47">
        <v>680</v>
      </c>
      <c r="G44" s="48">
        <f t="shared" si="0"/>
        <v>374000</v>
      </c>
      <c r="H44" s="59"/>
      <c r="I44" s="48">
        <f t="shared" si="1"/>
        <v>0</v>
      </c>
    </row>
    <row r="45" spans="1:9" ht="34.5" customHeight="1" x14ac:dyDescent="0.15">
      <c r="A45" s="42">
        <v>228</v>
      </c>
      <c r="B45" s="43" t="s">
        <v>337</v>
      </c>
      <c r="C45" s="42" t="s">
        <v>417</v>
      </c>
      <c r="D45" s="45" t="s">
        <v>418</v>
      </c>
      <c r="E45" s="46">
        <v>18</v>
      </c>
      <c r="F45" s="47">
        <v>927</v>
      </c>
      <c r="G45" s="48">
        <f t="shared" si="0"/>
        <v>166860</v>
      </c>
      <c r="H45" s="59"/>
      <c r="I45" s="48">
        <f t="shared" si="1"/>
        <v>0</v>
      </c>
    </row>
    <row r="46" spans="1:9" ht="34.5" customHeight="1" x14ac:dyDescent="0.15">
      <c r="A46" s="42">
        <v>229</v>
      </c>
      <c r="B46" s="43" t="s">
        <v>337</v>
      </c>
      <c r="C46" s="42" t="s">
        <v>419</v>
      </c>
      <c r="D46" s="45" t="s">
        <v>420</v>
      </c>
      <c r="E46" s="46">
        <v>27</v>
      </c>
      <c r="F46" s="47">
        <v>2</v>
      </c>
      <c r="G46" s="48">
        <f t="shared" si="0"/>
        <v>540</v>
      </c>
      <c r="H46" s="59"/>
      <c r="I46" s="48">
        <f t="shared" si="1"/>
        <v>0</v>
      </c>
    </row>
    <row r="47" spans="1:9" ht="34.5" customHeight="1" x14ac:dyDescent="0.15">
      <c r="A47" s="42">
        <v>230</v>
      </c>
      <c r="B47" s="43" t="s">
        <v>337</v>
      </c>
      <c r="C47" s="42" t="s">
        <v>421</v>
      </c>
      <c r="D47" s="45" t="s">
        <v>422</v>
      </c>
      <c r="E47" s="46">
        <v>23</v>
      </c>
      <c r="F47" s="47">
        <v>206</v>
      </c>
      <c r="G47" s="48">
        <f t="shared" si="0"/>
        <v>47380</v>
      </c>
      <c r="H47" s="59"/>
      <c r="I47" s="48">
        <f t="shared" si="1"/>
        <v>0</v>
      </c>
    </row>
    <row r="48" spans="1:9" ht="34.5" customHeight="1" x14ac:dyDescent="0.15">
      <c r="A48" s="42">
        <v>231</v>
      </c>
      <c r="B48" s="43" t="s">
        <v>337</v>
      </c>
      <c r="C48" s="42" t="s">
        <v>423</v>
      </c>
      <c r="D48" s="45" t="s">
        <v>424</v>
      </c>
      <c r="E48" s="46">
        <v>136</v>
      </c>
      <c r="F48" s="47">
        <v>318</v>
      </c>
      <c r="G48" s="48">
        <f t="shared" si="0"/>
        <v>432480</v>
      </c>
      <c r="H48" s="59"/>
      <c r="I48" s="48">
        <f t="shared" si="1"/>
        <v>0</v>
      </c>
    </row>
    <row r="49" spans="1:9" ht="34.5" customHeight="1" x14ac:dyDescent="0.15">
      <c r="A49" s="42">
        <v>232</v>
      </c>
      <c r="B49" s="43" t="s">
        <v>337</v>
      </c>
      <c r="C49" s="42" t="s">
        <v>425</v>
      </c>
      <c r="D49" s="45" t="s">
        <v>426</v>
      </c>
      <c r="E49" s="46">
        <v>11</v>
      </c>
      <c r="F49" s="47">
        <v>45</v>
      </c>
      <c r="G49" s="48">
        <f t="shared" si="0"/>
        <v>4950</v>
      </c>
      <c r="H49" s="59"/>
      <c r="I49" s="48">
        <f t="shared" si="1"/>
        <v>0</v>
      </c>
    </row>
    <row r="50" spans="1:9" ht="34.5" customHeight="1" x14ac:dyDescent="0.15">
      <c r="A50" s="42">
        <v>233</v>
      </c>
      <c r="B50" s="43" t="s">
        <v>337</v>
      </c>
      <c r="C50" s="42" t="s">
        <v>427</v>
      </c>
      <c r="D50" s="45" t="s">
        <v>427</v>
      </c>
      <c r="E50" s="46">
        <v>24</v>
      </c>
      <c r="F50" s="47">
        <v>183</v>
      </c>
      <c r="G50" s="48">
        <f t="shared" si="0"/>
        <v>43920</v>
      </c>
      <c r="H50" s="59"/>
      <c r="I50" s="48">
        <f t="shared" si="1"/>
        <v>0</v>
      </c>
    </row>
    <row r="51" spans="1:9" ht="34.5" customHeight="1" x14ac:dyDescent="0.15">
      <c r="A51" s="42">
        <v>234</v>
      </c>
      <c r="B51" s="43" t="s">
        <v>337</v>
      </c>
      <c r="C51" s="42" t="s">
        <v>428</v>
      </c>
      <c r="D51" s="45" t="s">
        <v>428</v>
      </c>
      <c r="E51" s="46">
        <v>140</v>
      </c>
      <c r="F51" s="47">
        <v>117</v>
      </c>
      <c r="G51" s="48">
        <f t="shared" si="0"/>
        <v>163800</v>
      </c>
      <c r="H51" s="59"/>
      <c r="I51" s="48">
        <f t="shared" si="1"/>
        <v>0</v>
      </c>
    </row>
    <row r="52" spans="1:9" ht="34.5" customHeight="1" x14ac:dyDescent="0.15">
      <c r="A52" s="42">
        <v>235</v>
      </c>
      <c r="B52" s="43" t="s">
        <v>337</v>
      </c>
      <c r="C52" s="42" t="s">
        <v>429</v>
      </c>
      <c r="D52" s="45" t="s">
        <v>430</v>
      </c>
      <c r="E52" s="46">
        <v>300</v>
      </c>
      <c r="F52" s="47">
        <v>46</v>
      </c>
      <c r="G52" s="48">
        <f t="shared" si="0"/>
        <v>138000</v>
      </c>
      <c r="H52" s="59"/>
      <c r="I52" s="48">
        <f t="shared" si="1"/>
        <v>0</v>
      </c>
    </row>
    <row r="53" spans="1:9" ht="34.5" customHeight="1" x14ac:dyDescent="0.15">
      <c r="A53" s="42">
        <v>236</v>
      </c>
      <c r="B53" s="43" t="s">
        <v>337</v>
      </c>
      <c r="C53" s="42" t="s">
        <v>178</v>
      </c>
      <c r="D53" s="45" t="s">
        <v>431</v>
      </c>
      <c r="E53" s="46">
        <v>55</v>
      </c>
      <c r="F53" s="47">
        <v>10</v>
      </c>
      <c r="G53" s="48">
        <f t="shared" si="0"/>
        <v>5500</v>
      </c>
      <c r="H53" s="59"/>
      <c r="I53" s="48">
        <f t="shared" si="1"/>
        <v>0</v>
      </c>
    </row>
    <row r="54" spans="1:9" ht="34.5" customHeight="1" x14ac:dyDescent="0.15">
      <c r="A54" s="42">
        <v>237</v>
      </c>
      <c r="B54" s="43" t="s">
        <v>337</v>
      </c>
      <c r="C54" s="42" t="s">
        <v>432</v>
      </c>
      <c r="D54" s="45" t="s">
        <v>433</v>
      </c>
      <c r="E54" s="46">
        <v>190</v>
      </c>
      <c r="F54" s="47">
        <v>95</v>
      </c>
      <c r="G54" s="48">
        <f t="shared" si="0"/>
        <v>180500</v>
      </c>
      <c r="H54" s="59"/>
      <c r="I54" s="48">
        <f t="shared" si="1"/>
        <v>0</v>
      </c>
    </row>
    <row r="55" spans="1:9" ht="34.5" customHeight="1" x14ac:dyDescent="0.15">
      <c r="A55" s="42">
        <v>238</v>
      </c>
      <c r="B55" s="43" t="s">
        <v>337</v>
      </c>
      <c r="C55" s="42" t="s">
        <v>434</v>
      </c>
      <c r="D55" s="45" t="s">
        <v>435</v>
      </c>
      <c r="E55" s="46">
        <v>80</v>
      </c>
      <c r="F55" s="47">
        <v>7</v>
      </c>
      <c r="G55" s="48">
        <f t="shared" si="0"/>
        <v>5600</v>
      </c>
      <c r="H55" s="59"/>
      <c r="I55" s="48">
        <f t="shared" si="1"/>
        <v>0</v>
      </c>
    </row>
    <row r="56" spans="1:9" ht="34.5" customHeight="1" x14ac:dyDescent="0.15">
      <c r="A56" s="42">
        <v>239</v>
      </c>
      <c r="B56" s="43" t="s">
        <v>337</v>
      </c>
      <c r="C56" s="42" t="s">
        <v>436</v>
      </c>
      <c r="D56" s="45" t="s">
        <v>437</v>
      </c>
      <c r="E56" s="46">
        <v>47</v>
      </c>
      <c r="F56" s="47">
        <v>25</v>
      </c>
      <c r="G56" s="48">
        <f t="shared" si="0"/>
        <v>11750</v>
      </c>
      <c r="H56" s="59"/>
      <c r="I56" s="48">
        <f t="shared" si="1"/>
        <v>0</v>
      </c>
    </row>
    <row r="57" spans="1:9" ht="34.5" customHeight="1" x14ac:dyDescent="0.15">
      <c r="A57" s="42">
        <v>240</v>
      </c>
      <c r="B57" s="43" t="s">
        <v>337</v>
      </c>
      <c r="C57" s="42" t="s">
        <v>438</v>
      </c>
      <c r="D57" s="45" t="s">
        <v>439</v>
      </c>
      <c r="E57" s="46">
        <v>270</v>
      </c>
      <c r="F57" s="47">
        <v>36</v>
      </c>
      <c r="G57" s="48">
        <f t="shared" si="0"/>
        <v>97200</v>
      </c>
      <c r="H57" s="59"/>
      <c r="I57" s="48">
        <f t="shared" si="1"/>
        <v>0</v>
      </c>
    </row>
    <row r="58" spans="1:9" ht="34.5" customHeight="1" x14ac:dyDescent="0.15">
      <c r="A58" s="42">
        <v>241</v>
      </c>
      <c r="B58" s="43" t="s">
        <v>337</v>
      </c>
      <c r="C58" s="42" t="s">
        <v>440</v>
      </c>
      <c r="D58" s="45" t="s">
        <v>368</v>
      </c>
      <c r="E58" s="46">
        <v>1141</v>
      </c>
      <c r="F58" s="47">
        <v>19</v>
      </c>
      <c r="G58" s="48">
        <f t="shared" si="0"/>
        <v>216790</v>
      </c>
      <c r="H58" s="59"/>
      <c r="I58" s="48">
        <f t="shared" si="1"/>
        <v>0</v>
      </c>
    </row>
    <row r="59" spans="1:9" ht="34.5" customHeight="1" x14ac:dyDescent="0.15">
      <c r="A59" s="42">
        <v>242</v>
      </c>
      <c r="B59" s="43" t="s">
        <v>337</v>
      </c>
      <c r="C59" s="42" t="s">
        <v>441</v>
      </c>
      <c r="D59" s="45" t="s">
        <v>441</v>
      </c>
      <c r="E59" s="46">
        <v>189</v>
      </c>
      <c r="F59" s="47">
        <v>120</v>
      </c>
      <c r="G59" s="48">
        <f t="shared" si="0"/>
        <v>226800</v>
      </c>
      <c r="H59" s="59"/>
      <c r="I59" s="48">
        <f t="shared" si="1"/>
        <v>0</v>
      </c>
    </row>
    <row r="60" spans="1:9" ht="34.5" customHeight="1" x14ac:dyDescent="0.15">
      <c r="A60" s="42">
        <v>243</v>
      </c>
      <c r="B60" s="43" t="s">
        <v>337</v>
      </c>
      <c r="C60" s="42" t="s">
        <v>442</v>
      </c>
      <c r="D60" s="45" t="s">
        <v>443</v>
      </c>
      <c r="E60" s="46">
        <v>150</v>
      </c>
      <c r="F60" s="47">
        <v>3</v>
      </c>
      <c r="G60" s="48">
        <f t="shared" si="0"/>
        <v>4500</v>
      </c>
      <c r="H60" s="59"/>
      <c r="I60" s="48">
        <f t="shared" si="1"/>
        <v>0</v>
      </c>
    </row>
    <row r="61" spans="1:9" ht="34.5" customHeight="1" x14ac:dyDescent="0.15">
      <c r="A61" s="42">
        <v>244</v>
      </c>
      <c r="B61" s="43" t="s">
        <v>337</v>
      </c>
      <c r="C61" s="42" t="s">
        <v>444</v>
      </c>
      <c r="D61" s="45" t="s">
        <v>445</v>
      </c>
      <c r="E61" s="46">
        <v>100</v>
      </c>
      <c r="F61" s="47">
        <v>46</v>
      </c>
      <c r="G61" s="48">
        <f t="shared" si="0"/>
        <v>46000</v>
      </c>
      <c r="H61" s="59"/>
      <c r="I61" s="48">
        <f t="shared" si="1"/>
        <v>0</v>
      </c>
    </row>
    <row r="62" spans="1:9" ht="34.5" customHeight="1" x14ac:dyDescent="0.15">
      <c r="A62" s="42">
        <v>245</v>
      </c>
      <c r="B62" s="43" t="s">
        <v>337</v>
      </c>
      <c r="C62" s="42" t="s">
        <v>446</v>
      </c>
      <c r="D62" s="45" t="s">
        <v>446</v>
      </c>
      <c r="E62" s="46">
        <v>239</v>
      </c>
      <c r="F62" s="47">
        <v>184</v>
      </c>
      <c r="G62" s="48">
        <f t="shared" si="0"/>
        <v>439760</v>
      </c>
      <c r="H62" s="59"/>
      <c r="I62" s="48">
        <f t="shared" si="1"/>
        <v>0</v>
      </c>
    </row>
    <row r="63" spans="1:9" ht="34.5" customHeight="1" x14ac:dyDescent="0.15">
      <c r="A63" s="42">
        <v>246</v>
      </c>
      <c r="B63" s="43" t="s">
        <v>337</v>
      </c>
      <c r="C63" s="42" t="s">
        <v>447</v>
      </c>
      <c r="D63" s="45" t="s">
        <v>447</v>
      </c>
      <c r="E63" s="46">
        <v>140</v>
      </c>
      <c r="F63" s="47">
        <v>1303</v>
      </c>
      <c r="G63" s="48">
        <f t="shared" si="0"/>
        <v>1824200</v>
      </c>
      <c r="H63" s="59"/>
      <c r="I63" s="48">
        <f t="shared" si="1"/>
        <v>0</v>
      </c>
    </row>
    <row r="64" spans="1:9" ht="34.5" customHeight="1" x14ac:dyDescent="0.15">
      <c r="A64" s="42">
        <v>247</v>
      </c>
      <c r="B64" s="43" t="s">
        <v>337</v>
      </c>
      <c r="C64" s="42" t="s">
        <v>448</v>
      </c>
      <c r="D64" s="45" t="s">
        <v>448</v>
      </c>
      <c r="E64" s="46">
        <v>305</v>
      </c>
      <c r="F64" s="47">
        <v>2</v>
      </c>
      <c r="G64" s="48">
        <f t="shared" si="0"/>
        <v>6100</v>
      </c>
      <c r="H64" s="59"/>
      <c r="I64" s="48">
        <f t="shared" si="1"/>
        <v>0</v>
      </c>
    </row>
    <row r="65" spans="1:9" ht="34.5" customHeight="1" x14ac:dyDescent="0.15">
      <c r="A65" s="42">
        <v>248</v>
      </c>
      <c r="B65" s="43" t="s">
        <v>337</v>
      </c>
      <c r="C65" s="42" t="s">
        <v>449</v>
      </c>
      <c r="D65" s="45" t="s">
        <v>449</v>
      </c>
      <c r="E65" s="46">
        <v>150</v>
      </c>
      <c r="F65" s="47">
        <v>1231</v>
      </c>
      <c r="G65" s="48">
        <f t="shared" si="0"/>
        <v>1846500</v>
      </c>
      <c r="H65" s="59"/>
      <c r="I65" s="48">
        <f t="shared" si="1"/>
        <v>0</v>
      </c>
    </row>
    <row r="66" spans="1:9" ht="34.5" customHeight="1" x14ac:dyDescent="0.15">
      <c r="A66" s="42">
        <v>249</v>
      </c>
      <c r="B66" s="43" t="s">
        <v>337</v>
      </c>
      <c r="C66" s="42" t="s">
        <v>450</v>
      </c>
      <c r="D66" s="45" t="s">
        <v>451</v>
      </c>
      <c r="E66" s="46">
        <v>270</v>
      </c>
      <c r="F66" s="47">
        <v>97</v>
      </c>
      <c r="G66" s="48">
        <f t="shared" si="0"/>
        <v>261900</v>
      </c>
      <c r="H66" s="59"/>
      <c r="I66" s="48">
        <f t="shared" si="1"/>
        <v>0</v>
      </c>
    </row>
    <row r="67" spans="1:9" ht="34.5" customHeight="1" x14ac:dyDescent="0.15">
      <c r="A67" s="42">
        <v>250</v>
      </c>
      <c r="B67" s="43" t="s">
        <v>337</v>
      </c>
      <c r="C67" s="42" t="s">
        <v>452</v>
      </c>
      <c r="D67" s="45" t="s">
        <v>452</v>
      </c>
      <c r="E67" s="46">
        <v>169</v>
      </c>
      <c r="F67" s="47">
        <v>19</v>
      </c>
      <c r="G67" s="48">
        <f t="shared" ref="G67:G130" si="2">E67*F67*10</f>
        <v>32110</v>
      </c>
      <c r="H67" s="59"/>
      <c r="I67" s="48">
        <f t="shared" ref="I67:I130" si="3">H67*F67</f>
        <v>0</v>
      </c>
    </row>
    <row r="68" spans="1:9" ht="34.5" customHeight="1" x14ac:dyDescent="0.15">
      <c r="A68" s="42">
        <v>251</v>
      </c>
      <c r="B68" s="43" t="s">
        <v>337</v>
      </c>
      <c r="C68" s="42" t="s">
        <v>453</v>
      </c>
      <c r="D68" s="45" t="s">
        <v>454</v>
      </c>
      <c r="E68" s="46">
        <v>798</v>
      </c>
      <c r="F68" s="47">
        <v>110</v>
      </c>
      <c r="G68" s="48">
        <f t="shared" si="2"/>
        <v>877800</v>
      </c>
      <c r="H68" s="59"/>
      <c r="I68" s="48">
        <f t="shared" si="3"/>
        <v>0</v>
      </c>
    </row>
    <row r="69" spans="1:9" ht="34.5" customHeight="1" x14ac:dyDescent="0.15">
      <c r="A69" s="42">
        <v>252</v>
      </c>
      <c r="B69" s="43" t="s">
        <v>337</v>
      </c>
      <c r="C69" s="42" t="s">
        <v>455</v>
      </c>
      <c r="D69" s="45" t="s">
        <v>381</v>
      </c>
      <c r="E69" s="46">
        <v>165</v>
      </c>
      <c r="F69" s="47">
        <v>79</v>
      </c>
      <c r="G69" s="48">
        <f t="shared" si="2"/>
        <v>130350</v>
      </c>
      <c r="H69" s="59"/>
      <c r="I69" s="48">
        <f t="shared" si="3"/>
        <v>0</v>
      </c>
    </row>
    <row r="70" spans="1:9" ht="34.5" customHeight="1" x14ac:dyDescent="0.15">
      <c r="A70" s="42">
        <v>253</v>
      </c>
      <c r="B70" s="43" t="s">
        <v>337</v>
      </c>
      <c r="C70" s="42" t="s">
        <v>456</v>
      </c>
      <c r="D70" s="45" t="s">
        <v>457</v>
      </c>
      <c r="E70" s="46">
        <v>172</v>
      </c>
      <c r="F70" s="47">
        <v>248</v>
      </c>
      <c r="G70" s="48">
        <f t="shared" si="2"/>
        <v>426560</v>
      </c>
      <c r="H70" s="59"/>
      <c r="I70" s="48">
        <f t="shared" si="3"/>
        <v>0</v>
      </c>
    </row>
    <row r="71" spans="1:9" ht="34.5" customHeight="1" x14ac:dyDescent="0.15">
      <c r="A71" s="42">
        <v>254</v>
      </c>
      <c r="B71" s="43" t="s">
        <v>337</v>
      </c>
      <c r="C71" s="42" t="s">
        <v>458</v>
      </c>
      <c r="D71" s="45" t="s">
        <v>458</v>
      </c>
      <c r="E71" s="46">
        <v>147</v>
      </c>
      <c r="F71" s="47">
        <v>25</v>
      </c>
      <c r="G71" s="48">
        <f t="shared" si="2"/>
        <v>36750</v>
      </c>
      <c r="H71" s="59"/>
      <c r="I71" s="48">
        <f t="shared" si="3"/>
        <v>0</v>
      </c>
    </row>
    <row r="72" spans="1:9" ht="34.5" customHeight="1" x14ac:dyDescent="0.15">
      <c r="A72" s="42">
        <v>255</v>
      </c>
      <c r="B72" s="43" t="s">
        <v>337</v>
      </c>
      <c r="C72" s="42" t="s">
        <v>459</v>
      </c>
      <c r="D72" s="45" t="s">
        <v>460</v>
      </c>
      <c r="E72" s="46">
        <v>122</v>
      </c>
      <c r="F72" s="47">
        <v>48</v>
      </c>
      <c r="G72" s="48">
        <f t="shared" si="2"/>
        <v>58560</v>
      </c>
      <c r="H72" s="59"/>
      <c r="I72" s="48">
        <f t="shared" si="3"/>
        <v>0</v>
      </c>
    </row>
    <row r="73" spans="1:9" ht="34.5" customHeight="1" x14ac:dyDescent="0.15">
      <c r="A73" s="42">
        <v>256</v>
      </c>
      <c r="B73" s="43" t="s">
        <v>337</v>
      </c>
      <c r="C73" s="42" t="s">
        <v>461</v>
      </c>
      <c r="D73" s="45" t="s">
        <v>462</v>
      </c>
      <c r="E73" s="46">
        <v>134</v>
      </c>
      <c r="F73" s="47">
        <v>91</v>
      </c>
      <c r="G73" s="48">
        <f t="shared" si="2"/>
        <v>121940</v>
      </c>
      <c r="H73" s="59"/>
      <c r="I73" s="48">
        <f t="shared" si="3"/>
        <v>0</v>
      </c>
    </row>
    <row r="74" spans="1:9" ht="34.5" customHeight="1" x14ac:dyDescent="0.15">
      <c r="A74" s="42">
        <v>257</v>
      </c>
      <c r="B74" s="43" t="s">
        <v>337</v>
      </c>
      <c r="C74" s="42" t="s">
        <v>463</v>
      </c>
      <c r="D74" s="45" t="s">
        <v>464</v>
      </c>
      <c r="E74" s="46">
        <v>132</v>
      </c>
      <c r="F74" s="47">
        <v>15</v>
      </c>
      <c r="G74" s="48">
        <f t="shared" si="2"/>
        <v>19800</v>
      </c>
      <c r="H74" s="59"/>
      <c r="I74" s="48">
        <f t="shared" si="3"/>
        <v>0</v>
      </c>
    </row>
    <row r="75" spans="1:9" ht="34.5" customHeight="1" x14ac:dyDescent="0.15">
      <c r="A75" s="42">
        <v>258</v>
      </c>
      <c r="B75" s="43" t="s">
        <v>337</v>
      </c>
      <c r="C75" s="42" t="s">
        <v>465</v>
      </c>
      <c r="D75" s="45" t="s">
        <v>465</v>
      </c>
      <c r="E75" s="46">
        <v>131</v>
      </c>
      <c r="F75" s="47">
        <v>409</v>
      </c>
      <c r="G75" s="48">
        <f t="shared" si="2"/>
        <v>535790</v>
      </c>
      <c r="H75" s="59"/>
      <c r="I75" s="48">
        <f t="shared" si="3"/>
        <v>0</v>
      </c>
    </row>
    <row r="76" spans="1:9" ht="34.5" customHeight="1" x14ac:dyDescent="0.15">
      <c r="A76" s="42">
        <v>259</v>
      </c>
      <c r="B76" s="43" t="s">
        <v>337</v>
      </c>
      <c r="C76" s="42" t="s">
        <v>466</v>
      </c>
      <c r="D76" s="45" t="s">
        <v>466</v>
      </c>
      <c r="E76" s="46">
        <v>123</v>
      </c>
      <c r="F76" s="47">
        <v>162</v>
      </c>
      <c r="G76" s="48">
        <f t="shared" si="2"/>
        <v>199260</v>
      </c>
      <c r="H76" s="59"/>
      <c r="I76" s="48">
        <f t="shared" si="3"/>
        <v>0</v>
      </c>
    </row>
    <row r="77" spans="1:9" ht="34.5" customHeight="1" x14ac:dyDescent="0.15">
      <c r="A77" s="42">
        <v>260</v>
      </c>
      <c r="B77" s="43" t="s">
        <v>337</v>
      </c>
      <c r="C77" s="42" t="s">
        <v>467</v>
      </c>
      <c r="D77" s="45" t="s">
        <v>467</v>
      </c>
      <c r="E77" s="46">
        <v>146</v>
      </c>
      <c r="F77" s="47">
        <v>2</v>
      </c>
      <c r="G77" s="48">
        <f t="shared" si="2"/>
        <v>2920</v>
      </c>
      <c r="H77" s="59"/>
      <c r="I77" s="48">
        <f t="shared" si="3"/>
        <v>0</v>
      </c>
    </row>
    <row r="78" spans="1:9" ht="34.5" customHeight="1" x14ac:dyDescent="0.15">
      <c r="A78" s="42">
        <v>261</v>
      </c>
      <c r="B78" s="43" t="s">
        <v>337</v>
      </c>
      <c r="C78" s="42" t="s">
        <v>468</v>
      </c>
      <c r="D78" s="45" t="s">
        <v>469</v>
      </c>
      <c r="E78" s="46">
        <v>101</v>
      </c>
      <c r="F78" s="47">
        <v>192</v>
      </c>
      <c r="G78" s="48">
        <f t="shared" si="2"/>
        <v>193920</v>
      </c>
      <c r="H78" s="59"/>
      <c r="I78" s="48">
        <f t="shared" si="3"/>
        <v>0</v>
      </c>
    </row>
    <row r="79" spans="1:9" ht="34.5" customHeight="1" x14ac:dyDescent="0.15">
      <c r="A79" s="42">
        <v>262</v>
      </c>
      <c r="B79" s="43" t="s">
        <v>337</v>
      </c>
      <c r="C79" s="42" t="s">
        <v>470</v>
      </c>
      <c r="D79" s="45" t="s">
        <v>471</v>
      </c>
      <c r="E79" s="46">
        <v>101</v>
      </c>
      <c r="F79" s="47">
        <v>193</v>
      </c>
      <c r="G79" s="48">
        <f t="shared" si="2"/>
        <v>194930</v>
      </c>
      <c r="H79" s="59"/>
      <c r="I79" s="48">
        <f t="shared" si="3"/>
        <v>0</v>
      </c>
    </row>
    <row r="80" spans="1:9" ht="34.5" customHeight="1" x14ac:dyDescent="0.15">
      <c r="A80" s="42">
        <v>263</v>
      </c>
      <c r="B80" s="43" t="s">
        <v>337</v>
      </c>
      <c r="C80" s="42" t="s">
        <v>472</v>
      </c>
      <c r="D80" s="45" t="s">
        <v>473</v>
      </c>
      <c r="E80" s="46">
        <v>133</v>
      </c>
      <c r="F80" s="47">
        <v>936</v>
      </c>
      <c r="G80" s="48">
        <f t="shared" si="2"/>
        <v>1244880</v>
      </c>
      <c r="H80" s="59"/>
      <c r="I80" s="48">
        <f t="shared" si="3"/>
        <v>0</v>
      </c>
    </row>
    <row r="81" spans="1:9" ht="34.5" customHeight="1" x14ac:dyDescent="0.15">
      <c r="A81" s="42">
        <v>264</v>
      </c>
      <c r="B81" s="43" t="s">
        <v>337</v>
      </c>
      <c r="C81" s="42" t="s">
        <v>474</v>
      </c>
      <c r="D81" s="45" t="s">
        <v>475</v>
      </c>
      <c r="E81" s="46">
        <v>108</v>
      </c>
      <c r="F81" s="47">
        <v>1</v>
      </c>
      <c r="G81" s="48">
        <f t="shared" si="2"/>
        <v>1080</v>
      </c>
      <c r="H81" s="59"/>
      <c r="I81" s="48">
        <f t="shared" si="3"/>
        <v>0</v>
      </c>
    </row>
    <row r="82" spans="1:9" ht="34.5" customHeight="1" x14ac:dyDescent="0.15">
      <c r="A82" s="42">
        <v>265</v>
      </c>
      <c r="B82" s="43" t="s">
        <v>337</v>
      </c>
      <c r="C82" s="42" t="s">
        <v>476</v>
      </c>
      <c r="D82" s="45" t="s">
        <v>476</v>
      </c>
      <c r="E82" s="46">
        <v>29</v>
      </c>
      <c r="F82" s="47">
        <v>9</v>
      </c>
      <c r="G82" s="48">
        <f t="shared" si="2"/>
        <v>2610</v>
      </c>
      <c r="H82" s="59"/>
      <c r="I82" s="48">
        <f t="shared" si="3"/>
        <v>0</v>
      </c>
    </row>
    <row r="83" spans="1:9" ht="34.5" customHeight="1" x14ac:dyDescent="0.15">
      <c r="A83" s="42">
        <v>266</v>
      </c>
      <c r="B83" s="43" t="s">
        <v>337</v>
      </c>
      <c r="C83" s="42" t="s">
        <v>477</v>
      </c>
      <c r="D83" s="45" t="s">
        <v>478</v>
      </c>
      <c r="E83" s="46">
        <v>163</v>
      </c>
      <c r="F83" s="47">
        <v>190</v>
      </c>
      <c r="G83" s="48">
        <f t="shared" si="2"/>
        <v>309700</v>
      </c>
      <c r="H83" s="59"/>
      <c r="I83" s="48">
        <f t="shared" si="3"/>
        <v>0</v>
      </c>
    </row>
    <row r="84" spans="1:9" ht="34.5" customHeight="1" x14ac:dyDescent="0.15">
      <c r="A84" s="42">
        <v>267</v>
      </c>
      <c r="B84" s="43" t="s">
        <v>337</v>
      </c>
      <c r="C84" s="42" t="s">
        <v>479</v>
      </c>
      <c r="D84" s="45" t="s">
        <v>480</v>
      </c>
      <c r="E84" s="46">
        <v>37</v>
      </c>
      <c r="F84" s="47">
        <v>10</v>
      </c>
      <c r="G84" s="48">
        <f t="shared" si="2"/>
        <v>3700</v>
      </c>
      <c r="H84" s="59"/>
      <c r="I84" s="48">
        <f t="shared" si="3"/>
        <v>0</v>
      </c>
    </row>
    <row r="85" spans="1:9" ht="34.5" customHeight="1" x14ac:dyDescent="0.15">
      <c r="A85" s="42">
        <v>268</v>
      </c>
      <c r="B85" s="43" t="s">
        <v>337</v>
      </c>
      <c r="C85" s="42" t="s">
        <v>481</v>
      </c>
      <c r="D85" s="45" t="s">
        <v>482</v>
      </c>
      <c r="E85" s="46">
        <v>37</v>
      </c>
      <c r="F85" s="47">
        <v>55</v>
      </c>
      <c r="G85" s="48">
        <f t="shared" si="2"/>
        <v>20350</v>
      </c>
      <c r="H85" s="59"/>
      <c r="I85" s="48">
        <f t="shared" si="3"/>
        <v>0</v>
      </c>
    </row>
    <row r="86" spans="1:9" ht="34.5" customHeight="1" x14ac:dyDescent="0.15">
      <c r="A86" s="42">
        <v>269</v>
      </c>
      <c r="B86" s="43" t="s">
        <v>337</v>
      </c>
      <c r="C86" s="42" t="s">
        <v>483</v>
      </c>
      <c r="D86" s="45" t="s">
        <v>483</v>
      </c>
      <c r="E86" s="46">
        <v>261</v>
      </c>
      <c r="F86" s="47">
        <v>23</v>
      </c>
      <c r="G86" s="48">
        <f t="shared" si="2"/>
        <v>60030</v>
      </c>
      <c r="H86" s="59"/>
      <c r="I86" s="48">
        <f t="shared" si="3"/>
        <v>0</v>
      </c>
    </row>
    <row r="87" spans="1:9" ht="34.5" customHeight="1" x14ac:dyDescent="0.15">
      <c r="A87" s="42">
        <v>270</v>
      </c>
      <c r="B87" s="43" t="s">
        <v>337</v>
      </c>
      <c r="C87" s="42" t="s">
        <v>484</v>
      </c>
      <c r="D87" s="45" t="s">
        <v>485</v>
      </c>
      <c r="E87" s="46">
        <v>181</v>
      </c>
      <c r="F87" s="47">
        <v>10</v>
      </c>
      <c r="G87" s="48">
        <f t="shared" si="2"/>
        <v>18100</v>
      </c>
      <c r="H87" s="59"/>
      <c r="I87" s="48">
        <f t="shared" si="3"/>
        <v>0</v>
      </c>
    </row>
    <row r="88" spans="1:9" ht="34.5" customHeight="1" x14ac:dyDescent="0.15">
      <c r="A88" s="42">
        <v>271</v>
      </c>
      <c r="B88" s="43" t="s">
        <v>337</v>
      </c>
      <c r="C88" s="42" t="s">
        <v>486</v>
      </c>
      <c r="D88" s="45" t="s">
        <v>487</v>
      </c>
      <c r="E88" s="46">
        <v>170</v>
      </c>
      <c r="F88" s="47">
        <v>140</v>
      </c>
      <c r="G88" s="48">
        <f t="shared" si="2"/>
        <v>238000</v>
      </c>
      <c r="H88" s="59"/>
      <c r="I88" s="48">
        <f t="shared" si="3"/>
        <v>0</v>
      </c>
    </row>
    <row r="89" spans="1:9" ht="34.5" customHeight="1" x14ac:dyDescent="0.15">
      <c r="A89" s="42">
        <v>272</v>
      </c>
      <c r="B89" s="43" t="s">
        <v>337</v>
      </c>
      <c r="C89" s="42" t="s">
        <v>488</v>
      </c>
      <c r="D89" s="45" t="s">
        <v>488</v>
      </c>
      <c r="E89" s="46">
        <v>198</v>
      </c>
      <c r="F89" s="47">
        <v>4</v>
      </c>
      <c r="G89" s="48">
        <f t="shared" si="2"/>
        <v>7920</v>
      </c>
      <c r="H89" s="59"/>
      <c r="I89" s="48">
        <f t="shared" si="3"/>
        <v>0</v>
      </c>
    </row>
    <row r="90" spans="1:9" ht="34.5" customHeight="1" x14ac:dyDescent="0.15">
      <c r="A90" s="42">
        <v>273</v>
      </c>
      <c r="B90" s="43" t="s">
        <v>337</v>
      </c>
      <c r="C90" s="42" t="s">
        <v>489</v>
      </c>
      <c r="D90" s="45" t="s">
        <v>489</v>
      </c>
      <c r="E90" s="46">
        <v>100</v>
      </c>
      <c r="F90" s="47">
        <v>651</v>
      </c>
      <c r="G90" s="48">
        <f t="shared" si="2"/>
        <v>651000</v>
      </c>
      <c r="H90" s="59"/>
      <c r="I90" s="48">
        <f t="shared" si="3"/>
        <v>0</v>
      </c>
    </row>
    <row r="91" spans="1:9" ht="34.5" customHeight="1" x14ac:dyDescent="0.15">
      <c r="A91" s="42">
        <v>274</v>
      </c>
      <c r="B91" s="43" t="s">
        <v>337</v>
      </c>
      <c r="C91" s="42" t="s">
        <v>490</v>
      </c>
      <c r="D91" s="45" t="s">
        <v>491</v>
      </c>
      <c r="E91" s="46">
        <v>215</v>
      </c>
      <c r="F91" s="47">
        <v>3</v>
      </c>
      <c r="G91" s="48">
        <f t="shared" si="2"/>
        <v>6450</v>
      </c>
      <c r="H91" s="59"/>
      <c r="I91" s="48">
        <f t="shared" si="3"/>
        <v>0</v>
      </c>
    </row>
    <row r="92" spans="1:9" ht="34.5" customHeight="1" x14ac:dyDescent="0.15">
      <c r="A92" s="42">
        <v>275</v>
      </c>
      <c r="B92" s="43" t="s">
        <v>337</v>
      </c>
      <c r="C92" s="42" t="s">
        <v>492</v>
      </c>
      <c r="D92" s="45" t="s">
        <v>493</v>
      </c>
      <c r="E92" s="46">
        <v>257</v>
      </c>
      <c r="F92" s="47">
        <v>5</v>
      </c>
      <c r="G92" s="48">
        <f t="shared" si="2"/>
        <v>12850</v>
      </c>
      <c r="H92" s="59"/>
      <c r="I92" s="48">
        <f t="shared" si="3"/>
        <v>0</v>
      </c>
    </row>
    <row r="93" spans="1:9" ht="34.5" customHeight="1" x14ac:dyDescent="0.15">
      <c r="A93" s="42">
        <v>276</v>
      </c>
      <c r="B93" s="43" t="s">
        <v>337</v>
      </c>
      <c r="C93" s="42" t="s">
        <v>494</v>
      </c>
      <c r="D93" s="45" t="s">
        <v>494</v>
      </c>
      <c r="E93" s="46">
        <v>209</v>
      </c>
      <c r="F93" s="47">
        <v>325</v>
      </c>
      <c r="G93" s="48">
        <f t="shared" si="2"/>
        <v>679250</v>
      </c>
      <c r="H93" s="59"/>
      <c r="I93" s="48">
        <f t="shared" si="3"/>
        <v>0</v>
      </c>
    </row>
    <row r="94" spans="1:9" ht="34.5" customHeight="1" x14ac:dyDescent="0.15">
      <c r="A94" s="42">
        <v>277</v>
      </c>
      <c r="B94" s="43" t="s">
        <v>337</v>
      </c>
      <c r="C94" s="42" t="s">
        <v>495</v>
      </c>
      <c r="D94" s="45" t="s">
        <v>496</v>
      </c>
      <c r="E94" s="46">
        <v>140</v>
      </c>
      <c r="F94" s="47">
        <v>1228</v>
      </c>
      <c r="G94" s="48">
        <f t="shared" si="2"/>
        <v>1719200</v>
      </c>
      <c r="H94" s="59"/>
      <c r="I94" s="48">
        <f t="shared" si="3"/>
        <v>0</v>
      </c>
    </row>
    <row r="95" spans="1:9" ht="34.5" customHeight="1" x14ac:dyDescent="0.15">
      <c r="A95" s="42">
        <v>278</v>
      </c>
      <c r="B95" s="43" t="s">
        <v>337</v>
      </c>
      <c r="C95" s="42" t="s">
        <v>497</v>
      </c>
      <c r="D95" s="45" t="s">
        <v>498</v>
      </c>
      <c r="E95" s="46">
        <v>115</v>
      </c>
      <c r="F95" s="47">
        <v>897</v>
      </c>
      <c r="G95" s="48">
        <f t="shared" si="2"/>
        <v>1031550</v>
      </c>
      <c r="H95" s="59"/>
      <c r="I95" s="48">
        <f t="shared" si="3"/>
        <v>0</v>
      </c>
    </row>
    <row r="96" spans="1:9" ht="34.5" customHeight="1" x14ac:dyDescent="0.15">
      <c r="A96" s="42">
        <v>279</v>
      </c>
      <c r="B96" s="43" t="s">
        <v>337</v>
      </c>
      <c r="C96" s="42" t="s">
        <v>499</v>
      </c>
      <c r="D96" s="45" t="s">
        <v>499</v>
      </c>
      <c r="E96" s="46">
        <v>144</v>
      </c>
      <c r="F96" s="47">
        <v>994</v>
      </c>
      <c r="G96" s="48">
        <f t="shared" si="2"/>
        <v>1431360</v>
      </c>
      <c r="H96" s="59"/>
      <c r="I96" s="48">
        <f t="shared" si="3"/>
        <v>0</v>
      </c>
    </row>
    <row r="97" spans="1:9" ht="34.5" customHeight="1" x14ac:dyDescent="0.15">
      <c r="A97" s="42">
        <v>280</v>
      </c>
      <c r="B97" s="43" t="s">
        <v>337</v>
      </c>
      <c r="C97" s="42" t="s">
        <v>500</v>
      </c>
      <c r="D97" s="45" t="s">
        <v>501</v>
      </c>
      <c r="E97" s="46">
        <v>138</v>
      </c>
      <c r="F97" s="47">
        <v>1</v>
      </c>
      <c r="G97" s="48">
        <f t="shared" si="2"/>
        <v>1380</v>
      </c>
      <c r="H97" s="59"/>
      <c r="I97" s="48">
        <f t="shared" si="3"/>
        <v>0</v>
      </c>
    </row>
    <row r="98" spans="1:9" ht="34.5" customHeight="1" x14ac:dyDescent="0.15">
      <c r="A98" s="42">
        <v>281</v>
      </c>
      <c r="B98" s="43" t="s">
        <v>337</v>
      </c>
      <c r="C98" s="42" t="s">
        <v>502</v>
      </c>
      <c r="D98" s="45" t="s">
        <v>503</v>
      </c>
      <c r="E98" s="46">
        <v>132</v>
      </c>
      <c r="F98" s="47">
        <v>265</v>
      </c>
      <c r="G98" s="48">
        <f t="shared" si="2"/>
        <v>349800</v>
      </c>
      <c r="H98" s="59"/>
      <c r="I98" s="48">
        <f t="shared" si="3"/>
        <v>0</v>
      </c>
    </row>
    <row r="99" spans="1:9" ht="34.5" customHeight="1" x14ac:dyDescent="0.15">
      <c r="A99" s="42">
        <v>282</v>
      </c>
      <c r="B99" s="43" t="s">
        <v>337</v>
      </c>
      <c r="C99" s="42" t="s">
        <v>504</v>
      </c>
      <c r="D99" s="45" t="s">
        <v>505</v>
      </c>
      <c r="E99" s="46">
        <v>60</v>
      </c>
      <c r="F99" s="47">
        <v>196</v>
      </c>
      <c r="G99" s="48">
        <f t="shared" si="2"/>
        <v>117600</v>
      </c>
      <c r="H99" s="59"/>
      <c r="I99" s="48">
        <f t="shared" si="3"/>
        <v>0</v>
      </c>
    </row>
    <row r="100" spans="1:9" ht="34.5" customHeight="1" x14ac:dyDescent="0.15">
      <c r="A100" s="42">
        <v>283</v>
      </c>
      <c r="B100" s="43" t="s">
        <v>337</v>
      </c>
      <c r="C100" s="42" t="s">
        <v>506</v>
      </c>
      <c r="D100" s="45" t="s">
        <v>506</v>
      </c>
      <c r="E100" s="46">
        <v>90</v>
      </c>
      <c r="F100" s="47">
        <v>26</v>
      </c>
      <c r="G100" s="48">
        <f t="shared" si="2"/>
        <v>23400</v>
      </c>
      <c r="H100" s="59"/>
      <c r="I100" s="48">
        <f t="shared" si="3"/>
        <v>0</v>
      </c>
    </row>
    <row r="101" spans="1:9" ht="34.5" customHeight="1" x14ac:dyDescent="0.15">
      <c r="A101" s="42">
        <v>284</v>
      </c>
      <c r="B101" s="43" t="s">
        <v>337</v>
      </c>
      <c r="C101" s="42" t="s">
        <v>507</v>
      </c>
      <c r="D101" s="45" t="s">
        <v>508</v>
      </c>
      <c r="E101" s="46">
        <v>70</v>
      </c>
      <c r="F101" s="47">
        <v>874</v>
      </c>
      <c r="G101" s="48">
        <f t="shared" si="2"/>
        <v>611800</v>
      </c>
      <c r="H101" s="59"/>
      <c r="I101" s="48">
        <f t="shared" si="3"/>
        <v>0</v>
      </c>
    </row>
    <row r="102" spans="1:9" ht="34.5" customHeight="1" x14ac:dyDescent="0.15">
      <c r="A102" s="42">
        <v>285</v>
      </c>
      <c r="B102" s="43" t="s">
        <v>337</v>
      </c>
      <c r="C102" s="42" t="s">
        <v>509</v>
      </c>
      <c r="D102" s="45" t="s">
        <v>510</v>
      </c>
      <c r="E102" s="46">
        <v>70</v>
      </c>
      <c r="F102" s="47">
        <v>873</v>
      </c>
      <c r="G102" s="48">
        <f t="shared" si="2"/>
        <v>611100</v>
      </c>
      <c r="H102" s="59"/>
      <c r="I102" s="48">
        <f t="shared" si="3"/>
        <v>0</v>
      </c>
    </row>
    <row r="103" spans="1:9" ht="34.5" customHeight="1" x14ac:dyDescent="0.15">
      <c r="A103" s="42">
        <v>286</v>
      </c>
      <c r="B103" s="43" t="s">
        <v>337</v>
      </c>
      <c r="C103" s="42" t="s">
        <v>511</v>
      </c>
      <c r="D103" s="45" t="s">
        <v>503</v>
      </c>
      <c r="E103" s="46">
        <v>132</v>
      </c>
      <c r="F103" s="47">
        <v>25</v>
      </c>
      <c r="G103" s="48">
        <f t="shared" si="2"/>
        <v>33000</v>
      </c>
      <c r="H103" s="59"/>
      <c r="I103" s="48">
        <f t="shared" si="3"/>
        <v>0</v>
      </c>
    </row>
    <row r="104" spans="1:9" ht="34.5" customHeight="1" x14ac:dyDescent="0.15">
      <c r="A104" s="42">
        <v>287</v>
      </c>
      <c r="B104" s="43" t="s">
        <v>337</v>
      </c>
      <c r="C104" s="42" t="s">
        <v>512</v>
      </c>
      <c r="D104" s="45" t="s">
        <v>513</v>
      </c>
      <c r="E104" s="46">
        <v>136</v>
      </c>
      <c r="F104" s="47">
        <v>189</v>
      </c>
      <c r="G104" s="48">
        <f t="shared" si="2"/>
        <v>257040</v>
      </c>
      <c r="H104" s="59"/>
      <c r="I104" s="48">
        <f t="shared" si="3"/>
        <v>0</v>
      </c>
    </row>
    <row r="105" spans="1:9" ht="34.5" customHeight="1" x14ac:dyDescent="0.15">
      <c r="A105" s="42">
        <v>288</v>
      </c>
      <c r="B105" s="43" t="s">
        <v>337</v>
      </c>
      <c r="C105" s="42" t="s">
        <v>514</v>
      </c>
      <c r="D105" s="45" t="s">
        <v>515</v>
      </c>
      <c r="E105" s="46">
        <v>104</v>
      </c>
      <c r="F105" s="47">
        <v>428</v>
      </c>
      <c r="G105" s="48">
        <f t="shared" si="2"/>
        <v>445120</v>
      </c>
      <c r="H105" s="59"/>
      <c r="I105" s="48">
        <f t="shared" si="3"/>
        <v>0</v>
      </c>
    </row>
    <row r="106" spans="1:9" ht="34.5" customHeight="1" x14ac:dyDescent="0.15">
      <c r="A106" s="42">
        <v>289</v>
      </c>
      <c r="B106" s="43" t="s">
        <v>337</v>
      </c>
      <c r="C106" s="42" t="s">
        <v>516</v>
      </c>
      <c r="D106" s="45" t="s">
        <v>517</v>
      </c>
      <c r="E106" s="46">
        <v>135</v>
      </c>
      <c r="F106" s="47">
        <v>7</v>
      </c>
      <c r="G106" s="48">
        <f t="shared" si="2"/>
        <v>9450</v>
      </c>
      <c r="H106" s="59"/>
      <c r="I106" s="48">
        <f t="shared" si="3"/>
        <v>0</v>
      </c>
    </row>
    <row r="107" spans="1:9" ht="34.5" customHeight="1" x14ac:dyDescent="0.15">
      <c r="A107" s="42">
        <v>290</v>
      </c>
      <c r="B107" s="43" t="s">
        <v>337</v>
      </c>
      <c r="C107" s="42" t="s">
        <v>518</v>
      </c>
      <c r="D107" s="45" t="s">
        <v>518</v>
      </c>
      <c r="E107" s="46">
        <v>42</v>
      </c>
      <c r="F107" s="47">
        <v>25</v>
      </c>
      <c r="G107" s="48">
        <f t="shared" si="2"/>
        <v>10500</v>
      </c>
      <c r="H107" s="59"/>
      <c r="I107" s="48">
        <f t="shared" si="3"/>
        <v>0</v>
      </c>
    </row>
    <row r="108" spans="1:9" ht="34.5" customHeight="1" x14ac:dyDescent="0.15">
      <c r="A108" s="42">
        <v>291</v>
      </c>
      <c r="B108" s="43" t="s">
        <v>337</v>
      </c>
      <c r="C108" s="42" t="s">
        <v>519</v>
      </c>
      <c r="D108" s="45" t="s">
        <v>520</v>
      </c>
      <c r="E108" s="46">
        <v>38</v>
      </c>
      <c r="F108" s="47">
        <v>947</v>
      </c>
      <c r="G108" s="48">
        <f t="shared" si="2"/>
        <v>359860</v>
      </c>
      <c r="H108" s="59"/>
      <c r="I108" s="48">
        <f t="shared" si="3"/>
        <v>0</v>
      </c>
    </row>
    <row r="109" spans="1:9" ht="34.5" customHeight="1" x14ac:dyDescent="0.15">
      <c r="A109" s="42">
        <v>292</v>
      </c>
      <c r="B109" s="43" t="s">
        <v>337</v>
      </c>
      <c r="C109" s="42" t="s">
        <v>521</v>
      </c>
      <c r="D109" s="45" t="s">
        <v>522</v>
      </c>
      <c r="E109" s="46">
        <v>53</v>
      </c>
      <c r="F109" s="47">
        <v>12</v>
      </c>
      <c r="G109" s="48">
        <f t="shared" si="2"/>
        <v>6360</v>
      </c>
      <c r="H109" s="59"/>
      <c r="I109" s="48">
        <f t="shared" si="3"/>
        <v>0</v>
      </c>
    </row>
    <row r="110" spans="1:9" ht="34.5" customHeight="1" x14ac:dyDescent="0.15">
      <c r="A110" s="42">
        <v>293</v>
      </c>
      <c r="B110" s="43" t="s">
        <v>337</v>
      </c>
      <c r="C110" s="42" t="s">
        <v>523</v>
      </c>
      <c r="D110" s="45" t="s">
        <v>524</v>
      </c>
      <c r="E110" s="46">
        <v>134</v>
      </c>
      <c r="F110" s="47">
        <v>1</v>
      </c>
      <c r="G110" s="48">
        <f t="shared" si="2"/>
        <v>1340</v>
      </c>
      <c r="H110" s="59"/>
      <c r="I110" s="48">
        <f t="shared" si="3"/>
        <v>0</v>
      </c>
    </row>
    <row r="111" spans="1:9" ht="34.5" customHeight="1" x14ac:dyDescent="0.15">
      <c r="A111" s="42">
        <v>294</v>
      </c>
      <c r="B111" s="43" t="s">
        <v>337</v>
      </c>
      <c r="C111" s="42" t="s">
        <v>525</v>
      </c>
      <c r="D111" s="45" t="s">
        <v>526</v>
      </c>
      <c r="E111" s="46">
        <v>34</v>
      </c>
      <c r="F111" s="47">
        <v>18</v>
      </c>
      <c r="G111" s="48">
        <f t="shared" si="2"/>
        <v>6120</v>
      </c>
      <c r="H111" s="59"/>
      <c r="I111" s="48">
        <f t="shared" si="3"/>
        <v>0</v>
      </c>
    </row>
    <row r="112" spans="1:9" ht="34.5" customHeight="1" x14ac:dyDescent="0.15">
      <c r="A112" s="42">
        <v>295</v>
      </c>
      <c r="B112" s="43" t="s">
        <v>337</v>
      </c>
      <c r="C112" s="42" t="s">
        <v>527</v>
      </c>
      <c r="D112" s="45" t="s">
        <v>528</v>
      </c>
      <c r="E112" s="46">
        <v>270</v>
      </c>
      <c r="F112" s="47">
        <v>69</v>
      </c>
      <c r="G112" s="48">
        <f t="shared" si="2"/>
        <v>186300</v>
      </c>
      <c r="H112" s="59"/>
      <c r="I112" s="48">
        <f t="shared" si="3"/>
        <v>0</v>
      </c>
    </row>
    <row r="113" spans="1:9" ht="34.5" customHeight="1" x14ac:dyDescent="0.15">
      <c r="A113" s="42">
        <v>296</v>
      </c>
      <c r="B113" s="43" t="s">
        <v>337</v>
      </c>
      <c r="C113" s="42" t="s">
        <v>529</v>
      </c>
      <c r="D113" s="45" t="s">
        <v>530</v>
      </c>
      <c r="E113" s="46">
        <v>193</v>
      </c>
      <c r="F113" s="47">
        <v>290</v>
      </c>
      <c r="G113" s="48">
        <f t="shared" si="2"/>
        <v>559700</v>
      </c>
      <c r="H113" s="59"/>
      <c r="I113" s="48">
        <f t="shared" si="3"/>
        <v>0</v>
      </c>
    </row>
    <row r="114" spans="1:9" ht="34.5" customHeight="1" x14ac:dyDescent="0.15">
      <c r="A114" s="42">
        <v>297</v>
      </c>
      <c r="B114" s="43" t="s">
        <v>337</v>
      </c>
      <c r="C114" s="42" t="s">
        <v>531</v>
      </c>
      <c r="D114" s="45" t="s">
        <v>366</v>
      </c>
      <c r="E114" s="46">
        <v>99</v>
      </c>
      <c r="F114" s="47">
        <v>32</v>
      </c>
      <c r="G114" s="48">
        <f t="shared" si="2"/>
        <v>31680</v>
      </c>
      <c r="H114" s="59"/>
      <c r="I114" s="48">
        <f t="shared" si="3"/>
        <v>0</v>
      </c>
    </row>
    <row r="115" spans="1:9" ht="34.5" customHeight="1" x14ac:dyDescent="0.15">
      <c r="A115" s="42">
        <v>298</v>
      </c>
      <c r="B115" s="43" t="s">
        <v>337</v>
      </c>
      <c r="C115" s="42" t="s">
        <v>532</v>
      </c>
      <c r="D115" s="45" t="s">
        <v>532</v>
      </c>
      <c r="E115" s="46">
        <v>100</v>
      </c>
      <c r="F115" s="47">
        <v>106</v>
      </c>
      <c r="G115" s="48">
        <f t="shared" si="2"/>
        <v>106000</v>
      </c>
      <c r="H115" s="59"/>
      <c r="I115" s="48">
        <f t="shared" si="3"/>
        <v>0</v>
      </c>
    </row>
    <row r="116" spans="1:9" ht="34.5" customHeight="1" x14ac:dyDescent="0.15">
      <c r="A116" s="42">
        <v>299</v>
      </c>
      <c r="B116" s="43" t="s">
        <v>337</v>
      </c>
      <c r="C116" s="42" t="s">
        <v>533</v>
      </c>
      <c r="D116" s="45" t="s">
        <v>534</v>
      </c>
      <c r="E116" s="46">
        <v>204</v>
      </c>
      <c r="F116" s="47">
        <v>16</v>
      </c>
      <c r="G116" s="48">
        <f t="shared" si="2"/>
        <v>32640</v>
      </c>
      <c r="H116" s="59"/>
      <c r="I116" s="48">
        <f t="shared" si="3"/>
        <v>0</v>
      </c>
    </row>
    <row r="117" spans="1:9" ht="34.5" customHeight="1" x14ac:dyDescent="0.15">
      <c r="A117" s="42">
        <v>300</v>
      </c>
      <c r="B117" s="43" t="s">
        <v>337</v>
      </c>
      <c r="C117" s="42" t="s">
        <v>535</v>
      </c>
      <c r="D117" s="45" t="s">
        <v>427</v>
      </c>
      <c r="E117" s="46">
        <v>24</v>
      </c>
      <c r="F117" s="47">
        <v>3</v>
      </c>
      <c r="G117" s="48">
        <f t="shared" si="2"/>
        <v>720</v>
      </c>
      <c r="H117" s="59"/>
      <c r="I117" s="48">
        <f t="shared" si="3"/>
        <v>0</v>
      </c>
    </row>
    <row r="118" spans="1:9" ht="34.5" customHeight="1" x14ac:dyDescent="0.15">
      <c r="A118" s="42">
        <v>301</v>
      </c>
      <c r="B118" s="43" t="s">
        <v>337</v>
      </c>
      <c r="C118" s="42" t="s">
        <v>536</v>
      </c>
      <c r="D118" s="45" t="s">
        <v>536</v>
      </c>
      <c r="E118" s="46">
        <v>158</v>
      </c>
      <c r="F118" s="47">
        <v>39</v>
      </c>
      <c r="G118" s="48">
        <f t="shared" si="2"/>
        <v>61620</v>
      </c>
      <c r="H118" s="59"/>
      <c r="I118" s="48">
        <f t="shared" si="3"/>
        <v>0</v>
      </c>
    </row>
    <row r="119" spans="1:9" ht="34.5" customHeight="1" x14ac:dyDescent="0.15">
      <c r="A119" s="42">
        <v>302</v>
      </c>
      <c r="B119" s="43" t="s">
        <v>337</v>
      </c>
      <c r="C119" s="42" t="s">
        <v>537</v>
      </c>
      <c r="D119" s="45" t="s">
        <v>538</v>
      </c>
      <c r="E119" s="46">
        <v>175</v>
      </c>
      <c r="F119" s="47">
        <v>1306</v>
      </c>
      <c r="G119" s="48">
        <f t="shared" si="2"/>
        <v>2285500</v>
      </c>
      <c r="H119" s="59"/>
      <c r="I119" s="48">
        <f t="shared" si="3"/>
        <v>0</v>
      </c>
    </row>
    <row r="120" spans="1:9" ht="34.5" customHeight="1" x14ac:dyDescent="0.15">
      <c r="A120" s="42">
        <v>303</v>
      </c>
      <c r="B120" s="43" t="s">
        <v>337</v>
      </c>
      <c r="C120" s="42" t="s">
        <v>539</v>
      </c>
      <c r="D120" s="45" t="s">
        <v>540</v>
      </c>
      <c r="E120" s="46">
        <v>64</v>
      </c>
      <c r="F120" s="47">
        <v>1</v>
      </c>
      <c r="G120" s="48">
        <f t="shared" si="2"/>
        <v>640</v>
      </c>
      <c r="H120" s="59"/>
      <c r="I120" s="48">
        <f t="shared" si="3"/>
        <v>0</v>
      </c>
    </row>
    <row r="121" spans="1:9" ht="34.5" customHeight="1" x14ac:dyDescent="0.15">
      <c r="A121" s="42">
        <v>304</v>
      </c>
      <c r="B121" s="43" t="s">
        <v>337</v>
      </c>
      <c r="C121" s="42" t="s">
        <v>541</v>
      </c>
      <c r="D121" s="45" t="s">
        <v>542</v>
      </c>
      <c r="E121" s="46">
        <v>291</v>
      </c>
      <c r="F121" s="47">
        <v>38</v>
      </c>
      <c r="G121" s="48">
        <f t="shared" si="2"/>
        <v>110580</v>
      </c>
      <c r="H121" s="59"/>
      <c r="I121" s="48">
        <f t="shared" si="3"/>
        <v>0</v>
      </c>
    </row>
    <row r="122" spans="1:9" ht="34.5" customHeight="1" x14ac:dyDescent="0.15">
      <c r="A122" s="42">
        <v>305</v>
      </c>
      <c r="B122" s="43" t="s">
        <v>337</v>
      </c>
      <c r="C122" s="42" t="s">
        <v>543</v>
      </c>
      <c r="D122" s="45" t="s">
        <v>478</v>
      </c>
      <c r="E122" s="46">
        <v>163</v>
      </c>
      <c r="F122" s="47">
        <v>31</v>
      </c>
      <c r="G122" s="48">
        <f t="shared" si="2"/>
        <v>50530</v>
      </c>
      <c r="H122" s="59"/>
      <c r="I122" s="48">
        <f t="shared" si="3"/>
        <v>0</v>
      </c>
    </row>
    <row r="123" spans="1:9" ht="34.5" customHeight="1" x14ac:dyDescent="0.15">
      <c r="A123" s="42">
        <v>306</v>
      </c>
      <c r="B123" s="43" t="s">
        <v>337</v>
      </c>
      <c r="C123" s="42" t="s">
        <v>544</v>
      </c>
      <c r="D123" s="45" t="s">
        <v>478</v>
      </c>
      <c r="E123" s="46">
        <v>163</v>
      </c>
      <c r="F123" s="47">
        <v>317</v>
      </c>
      <c r="G123" s="48">
        <f t="shared" si="2"/>
        <v>516710</v>
      </c>
      <c r="H123" s="59"/>
      <c r="I123" s="48">
        <f t="shared" si="3"/>
        <v>0</v>
      </c>
    </row>
    <row r="124" spans="1:9" ht="34.5" customHeight="1" x14ac:dyDescent="0.15">
      <c r="A124" s="42">
        <v>307</v>
      </c>
      <c r="B124" s="43" t="s">
        <v>337</v>
      </c>
      <c r="C124" s="42" t="s">
        <v>545</v>
      </c>
      <c r="D124" s="45" t="s">
        <v>546</v>
      </c>
      <c r="E124" s="46">
        <v>161</v>
      </c>
      <c r="F124" s="47">
        <v>400</v>
      </c>
      <c r="G124" s="48">
        <f t="shared" si="2"/>
        <v>644000</v>
      </c>
      <c r="H124" s="59"/>
      <c r="I124" s="48">
        <f t="shared" si="3"/>
        <v>0</v>
      </c>
    </row>
    <row r="125" spans="1:9" ht="34.5" customHeight="1" x14ac:dyDescent="0.15">
      <c r="A125" s="42">
        <v>308</v>
      </c>
      <c r="B125" s="43" t="s">
        <v>337</v>
      </c>
      <c r="C125" s="42" t="s">
        <v>547</v>
      </c>
      <c r="D125" s="45" t="s">
        <v>548</v>
      </c>
      <c r="E125" s="46">
        <v>158</v>
      </c>
      <c r="F125" s="47">
        <v>338</v>
      </c>
      <c r="G125" s="48">
        <f t="shared" si="2"/>
        <v>534040</v>
      </c>
      <c r="H125" s="59"/>
      <c r="I125" s="48">
        <f t="shared" si="3"/>
        <v>0</v>
      </c>
    </row>
    <row r="126" spans="1:9" ht="34.5" customHeight="1" x14ac:dyDescent="0.15">
      <c r="A126" s="42">
        <v>309</v>
      </c>
      <c r="B126" s="43" t="s">
        <v>337</v>
      </c>
      <c r="C126" s="42" t="s">
        <v>549</v>
      </c>
      <c r="D126" s="45" t="s">
        <v>550</v>
      </c>
      <c r="E126" s="46">
        <v>157</v>
      </c>
      <c r="F126" s="47">
        <v>218</v>
      </c>
      <c r="G126" s="48">
        <f t="shared" si="2"/>
        <v>342260</v>
      </c>
      <c r="H126" s="59"/>
      <c r="I126" s="48">
        <f t="shared" si="3"/>
        <v>0</v>
      </c>
    </row>
    <row r="127" spans="1:9" ht="34.5" customHeight="1" x14ac:dyDescent="0.15">
      <c r="A127" s="42">
        <v>310</v>
      </c>
      <c r="B127" s="43" t="s">
        <v>337</v>
      </c>
      <c r="C127" s="42" t="s">
        <v>551</v>
      </c>
      <c r="D127" s="45" t="s">
        <v>552</v>
      </c>
      <c r="E127" s="46">
        <v>140</v>
      </c>
      <c r="F127" s="47">
        <v>196</v>
      </c>
      <c r="G127" s="48">
        <f t="shared" si="2"/>
        <v>274400</v>
      </c>
      <c r="H127" s="59"/>
      <c r="I127" s="48">
        <f t="shared" si="3"/>
        <v>0</v>
      </c>
    </row>
    <row r="128" spans="1:9" ht="34.5" customHeight="1" x14ac:dyDescent="0.15">
      <c r="A128" s="42">
        <v>311</v>
      </c>
      <c r="B128" s="43" t="s">
        <v>337</v>
      </c>
      <c r="C128" s="42" t="s">
        <v>553</v>
      </c>
      <c r="D128" s="45" t="s">
        <v>554</v>
      </c>
      <c r="E128" s="46">
        <v>174</v>
      </c>
      <c r="F128" s="47">
        <v>41</v>
      </c>
      <c r="G128" s="48">
        <f t="shared" si="2"/>
        <v>71340</v>
      </c>
      <c r="H128" s="59"/>
      <c r="I128" s="48">
        <f t="shared" si="3"/>
        <v>0</v>
      </c>
    </row>
    <row r="129" spans="1:9" ht="34.5" customHeight="1" x14ac:dyDescent="0.15">
      <c r="A129" s="42">
        <v>312</v>
      </c>
      <c r="B129" s="43" t="s">
        <v>337</v>
      </c>
      <c r="C129" s="42" t="s">
        <v>555</v>
      </c>
      <c r="D129" s="45" t="s">
        <v>556</v>
      </c>
      <c r="E129" s="46">
        <v>273</v>
      </c>
      <c r="F129" s="47">
        <v>51</v>
      </c>
      <c r="G129" s="48">
        <f t="shared" si="2"/>
        <v>139230</v>
      </c>
      <c r="H129" s="59"/>
      <c r="I129" s="48">
        <f t="shared" si="3"/>
        <v>0</v>
      </c>
    </row>
    <row r="130" spans="1:9" ht="34.5" customHeight="1" x14ac:dyDescent="0.15">
      <c r="A130" s="42">
        <v>313</v>
      </c>
      <c r="B130" s="43" t="s">
        <v>337</v>
      </c>
      <c r="C130" s="42" t="s">
        <v>557</v>
      </c>
      <c r="D130" s="45" t="s">
        <v>558</v>
      </c>
      <c r="E130" s="46">
        <v>2004</v>
      </c>
      <c r="F130" s="47">
        <v>39</v>
      </c>
      <c r="G130" s="48">
        <f t="shared" si="2"/>
        <v>781560</v>
      </c>
      <c r="H130" s="59"/>
      <c r="I130" s="48">
        <f t="shared" si="3"/>
        <v>0</v>
      </c>
    </row>
    <row r="131" spans="1:9" ht="34.5" customHeight="1" x14ac:dyDescent="0.15">
      <c r="A131" s="42">
        <v>314</v>
      </c>
      <c r="B131" s="43" t="s">
        <v>337</v>
      </c>
      <c r="C131" s="42" t="s">
        <v>559</v>
      </c>
      <c r="D131" s="45" t="s">
        <v>559</v>
      </c>
      <c r="E131" s="46">
        <v>190</v>
      </c>
      <c r="F131" s="47">
        <v>165</v>
      </c>
      <c r="G131" s="48">
        <f t="shared" ref="G131:G194" si="4">E131*F131*10</f>
        <v>313500</v>
      </c>
      <c r="H131" s="59"/>
      <c r="I131" s="48">
        <f t="shared" ref="I131:I194" si="5">H131*F131</f>
        <v>0</v>
      </c>
    </row>
    <row r="132" spans="1:9" ht="34.5" customHeight="1" x14ac:dyDescent="0.15">
      <c r="A132" s="42">
        <v>315</v>
      </c>
      <c r="B132" s="43" t="s">
        <v>337</v>
      </c>
      <c r="C132" s="42" t="s">
        <v>560</v>
      </c>
      <c r="D132" s="45" t="s">
        <v>561</v>
      </c>
      <c r="E132" s="46">
        <v>32</v>
      </c>
      <c r="F132" s="47">
        <v>156</v>
      </c>
      <c r="G132" s="48">
        <f t="shared" si="4"/>
        <v>49920</v>
      </c>
      <c r="H132" s="59"/>
      <c r="I132" s="48">
        <f t="shared" si="5"/>
        <v>0</v>
      </c>
    </row>
    <row r="133" spans="1:9" ht="34.5" customHeight="1" x14ac:dyDescent="0.15">
      <c r="A133" s="42">
        <v>316</v>
      </c>
      <c r="B133" s="43" t="s">
        <v>337</v>
      </c>
      <c r="C133" s="42" t="s">
        <v>562</v>
      </c>
      <c r="D133" s="45" t="s">
        <v>563</v>
      </c>
      <c r="E133" s="46">
        <v>388</v>
      </c>
      <c r="F133" s="47">
        <v>34</v>
      </c>
      <c r="G133" s="48">
        <f t="shared" si="4"/>
        <v>131920</v>
      </c>
      <c r="H133" s="59"/>
      <c r="I133" s="48">
        <f t="shared" si="5"/>
        <v>0</v>
      </c>
    </row>
    <row r="134" spans="1:9" ht="34.5" customHeight="1" x14ac:dyDescent="0.15">
      <c r="A134" s="42">
        <v>317</v>
      </c>
      <c r="B134" s="43" t="s">
        <v>337</v>
      </c>
      <c r="C134" s="42" t="s">
        <v>564</v>
      </c>
      <c r="D134" s="45" t="s">
        <v>565</v>
      </c>
      <c r="E134" s="46">
        <v>189</v>
      </c>
      <c r="F134" s="47">
        <v>30</v>
      </c>
      <c r="G134" s="48">
        <f t="shared" si="4"/>
        <v>56700</v>
      </c>
      <c r="H134" s="59"/>
      <c r="I134" s="48">
        <f t="shared" si="5"/>
        <v>0</v>
      </c>
    </row>
    <row r="135" spans="1:9" ht="34.5" customHeight="1" x14ac:dyDescent="0.15">
      <c r="A135" s="42">
        <v>318</v>
      </c>
      <c r="B135" s="43" t="s">
        <v>337</v>
      </c>
      <c r="C135" s="42" t="s">
        <v>566</v>
      </c>
      <c r="D135" s="45" t="s">
        <v>567</v>
      </c>
      <c r="E135" s="46">
        <v>117</v>
      </c>
      <c r="F135" s="47">
        <v>62</v>
      </c>
      <c r="G135" s="48">
        <f t="shared" si="4"/>
        <v>72540</v>
      </c>
      <c r="H135" s="59"/>
      <c r="I135" s="48">
        <f t="shared" si="5"/>
        <v>0</v>
      </c>
    </row>
    <row r="136" spans="1:9" ht="34.5" customHeight="1" x14ac:dyDescent="0.15">
      <c r="A136" s="42">
        <v>319</v>
      </c>
      <c r="B136" s="43" t="s">
        <v>337</v>
      </c>
      <c r="C136" s="42" t="s">
        <v>568</v>
      </c>
      <c r="D136" s="45" t="s">
        <v>569</v>
      </c>
      <c r="E136" s="46">
        <v>151</v>
      </c>
      <c r="F136" s="47">
        <v>255</v>
      </c>
      <c r="G136" s="48">
        <f t="shared" si="4"/>
        <v>385050</v>
      </c>
      <c r="H136" s="59"/>
      <c r="I136" s="48">
        <f t="shared" si="5"/>
        <v>0</v>
      </c>
    </row>
    <row r="137" spans="1:9" ht="34.5" customHeight="1" x14ac:dyDescent="0.15">
      <c r="A137" s="42">
        <v>320</v>
      </c>
      <c r="B137" s="43" t="s">
        <v>337</v>
      </c>
      <c r="C137" s="42" t="s">
        <v>570</v>
      </c>
      <c r="D137" s="45" t="s">
        <v>571</v>
      </c>
      <c r="E137" s="46">
        <v>262</v>
      </c>
      <c r="F137" s="47">
        <v>141</v>
      </c>
      <c r="G137" s="48">
        <f t="shared" si="4"/>
        <v>369420</v>
      </c>
      <c r="H137" s="59"/>
      <c r="I137" s="48">
        <f t="shared" si="5"/>
        <v>0</v>
      </c>
    </row>
    <row r="138" spans="1:9" ht="34.5" customHeight="1" x14ac:dyDescent="0.15">
      <c r="A138" s="42">
        <v>321</v>
      </c>
      <c r="B138" s="43" t="s">
        <v>337</v>
      </c>
      <c r="C138" s="42" t="s">
        <v>572</v>
      </c>
      <c r="D138" s="45" t="s">
        <v>573</v>
      </c>
      <c r="E138" s="46">
        <v>189</v>
      </c>
      <c r="F138" s="47">
        <v>154</v>
      </c>
      <c r="G138" s="48">
        <f t="shared" si="4"/>
        <v>291060</v>
      </c>
      <c r="H138" s="59"/>
      <c r="I138" s="48">
        <f t="shared" si="5"/>
        <v>0</v>
      </c>
    </row>
    <row r="139" spans="1:9" ht="34.5" customHeight="1" x14ac:dyDescent="0.15">
      <c r="A139" s="42">
        <v>322</v>
      </c>
      <c r="B139" s="43" t="s">
        <v>337</v>
      </c>
      <c r="C139" s="42" t="s">
        <v>574</v>
      </c>
      <c r="D139" s="45" t="s">
        <v>575</v>
      </c>
      <c r="E139" s="46">
        <v>201</v>
      </c>
      <c r="F139" s="47">
        <v>1250</v>
      </c>
      <c r="G139" s="48">
        <f t="shared" si="4"/>
        <v>2512500</v>
      </c>
      <c r="H139" s="59"/>
      <c r="I139" s="48">
        <f t="shared" si="5"/>
        <v>0</v>
      </c>
    </row>
    <row r="140" spans="1:9" ht="34.5" customHeight="1" x14ac:dyDescent="0.15">
      <c r="A140" s="42">
        <v>323</v>
      </c>
      <c r="B140" s="43" t="s">
        <v>337</v>
      </c>
      <c r="C140" s="42" t="s">
        <v>576</v>
      </c>
      <c r="D140" s="45" t="s">
        <v>576</v>
      </c>
      <c r="E140" s="46">
        <v>522</v>
      </c>
      <c r="F140" s="47">
        <v>2</v>
      </c>
      <c r="G140" s="48">
        <f t="shared" si="4"/>
        <v>10440</v>
      </c>
      <c r="H140" s="59"/>
      <c r="I140" s="48">
        <f t="shared" si="5"/>
        <v>0</v>
      </c>
    </row>
    <row r="141" spans="1:9" ht="34.5" customHeight="1" x14ac:dyDescent="0.15">
      <c r="A141" s="42">
        <v>324</v>
      </c>
      <c r="B141" s="43" t="s">
        <v>337</v>
      </c>
      <c r="C141" s="42" t="s">
        <v>577</v>
      </c>
      <c r="D141" s="45" t="s">
        <v>578</v>
      </c>
      <c r="E141" s="46">
        <v>170</v>
      </c>
      <c r="F141" s="47">
        <v>21</v>
      </c>
      <c r="G141" s="48">
        <f t="shared" si="4"/>
        <v>35700</v>
      </c>
      <c r="H141" s="59"/>
      <c r="I141" s="48">
        <f t="shared" si="5"/>
        <v>0</v>
      </c>
    </row>
    <row r="142" spans="1:9" ht="34.5" customHeight="1" x14ac:dyDescent="0.15">
      <c r="A142" s="42">
        <v>325</v>
      </c>
      <c r="B142" s="43" t="s">
        <v>337</v>
      </c>
      <c r="C142" s="42" t="s">
        <v>579</v>
      </c>
      <c r="D142" s="45" t="s">
        <v>580</v>
      </c>
      <c r="E142" s="46">
        <v>219</v>
      </c>
      <c r="F142" s="47">
        <v>1</v>
      </c>
      <c r="G142" s="48">
        <f t="shared" si="4"/>
        <v>2190</v>
      </c>
      <c r="H142" s="59"/>
      <c r="I142" s="48">
        <f t="shared" si="5"/>
        <v>0</v>
      </c>
    </row>
    <row r="143" spans="1:9" ht="34.5" customHeight="1" x14ac:dyDescent="0.15">
      <c r="A143" s="42">
        <v>326</v>
      </c>
      <c r="B143" s="43" t="s">
        <v>337</v>
      </c>
      <c r="C143" s="42" t="s">
        <v>581</v>
      </c>
      <c r="D143" s="45" t="s">
        <v>582</v>
      </c>
      <c r="E143" s="46">
        <v>108</v>
      </c>
      <c r="F143" s="47">
        <v>570</v>
      </c>
      <c r="G143" s="48">
        <f t="shared" si="4"/>
        <v>615600</v>
      </c>
      <c r="H143" s="59"/>
      <c r="I143" s="48">
        <f t="shared" si="5"/>
        <v>0</v>
      </c>
    </row>
    <row r="144" spans="1:9" ht="34.5" customHeight="1" x14ac:dyDescent="0.15">
      <c r="A144" s="42">
        <v>327</v>
      </c>
      <c r="B144" s="43" t="s">
        <v>337</v>
      </c>
      <c r="C144" s="42" t="s">
        <v>583</v>
      </c>
      <c r="D144" s="45" t="s">
        <v>583</v>
      </c>
      <c r="E144" s="46">
        <v>154</v>
      </c>
      <c r="F144" s="47">
        <v>34</v>
      </c>
      <c r="G144" s="48">
        <f t="shared" si="4"/>
        <v>52360</v>
      </c>
      <c r="H144" s="59"/>
      <c r="I144" s="48">
        <f t="shared" si="5"/>
        <v>0</v>
      </c>
    </row>
    <row r="145" spans="1:9" ht="34.5" customHeight="1" x14ac:dyDescent="0.15">
      <c r="A145" s="42">
        <v>328</v>
      </c>
      <c r="B145" s="43" t="s">
        <v>337</v>
      </c>
      <c r="C145" s="42" t="s">
        <v>584</v>
      </c>
      <c r="D145" s="45" t="s">
        <v>584</v>
      </c>
      <c r="E145" s="46">
        <v>108</v>
      </c>
      <c r="F145" s="47">
        <v>177</v>
      </c>
      <c r="G145" s="48">
        <f t="shared" si="4"/>
        <v>191160</v>
      </c>
      <c r="H145" s="59"/>
      <c r="I145" s="48">
        <f t="shared" si="5"/>
        <v>0</v>
      </c>
    </row>
    <row r="146" spans="1:9" ht="34.5" customHeight="1" x14ac:dyDescent="0.15">
      <c r="A146" s="42">
        <v>329</v>
      </c>
      <c r="B146" s="43" t="s">
        <v>337</v>
      </c>
      <c r="C146" s="42" t="s">
        <v>585</v>
      </c>
      <c r="D146" s="45" t="s">
        <v>585</v>
      </c>
      <c r="E146" s="46">
        <v>108</v>
      </c>
      <c r="F146" s="47">
        <v>281</v>
      </c>
      <c r="G146" s="48">
        <f t="shared" si="4"/>
        <v>303480</v>
      </c>
      <c r="H146" s="59"/>
      <c r="I146" s="48">
        <f t="shared" si="5"/>
        <v>0</v>
      </c>
    </row>
    <row r="147" spans="1:9" ht="34.5" customHeight="1" x14ac:dyDescent="0.15">
      <c r="A147" s="42">
        <v>330</v>
      </c>
      <c r="B147" s="43" t="s">
        <v>337</v>
      </c>
      <c r="C147" s="42" t="s">
        <v>586</v>
      </c>
      <c r="D147" s="45" t="s">
        <v>586</v>
      </c>
      <c r="E147" s="46">
        <v>189</v>
      </c>
      <c r="F147" s="47">
        <v>1531</v>
      </c>
      <c r="G147" s="48">
        <f t="shared" si="4"/>
        <v>2893590</v>
      </c>
      <c r="H147" s="59"/>
      <c r="I147" s="48">
        <f t="shared" si="5"/>
        <v>0</v>
      </c>
    </row>
    <row r="148" spans="1:9" ht="34.5" customHeight="1" x14ac:dyDescent="0.15">
      <c r="A148" s="42">
        <v>331</v>
      </c>
      <c r="B148" s="43" t="s">
        <v>337</v>
      </c>
      <c r="C148" s="42" t="s">
        <v>587</v>
      </c>
      <c r="D148" s="45" t="s">
        <v>588</v>
      </c>
      <c r="E148" s="46">
        <v>98</v>
      </c>
      <c r="F148" s="47">
        <v>128</v>
      </c>
      <c r="G148" s="48">
        <f t="shared" si="4"/>
        <v>125440</v>
      </c>
      <c r="H148" s="59"/>
      <c r="I148" s="48">
        <f t="shared" si="5"/>
        <v>0</v>
      </c>
    </row>
    <row r="149" spans="1:9" ht="34.5" customHeight="1" x14ac:dyDescent="0.15">
      <c r="A149" s="42">
        <v>332</v>
      </c>
      <c r="B149" s="43" t="s">
        <v>337</v>
      </c>
      <c r="C149" s="42" t="s">
        <v>335</v>
      </c>
      <c r="D149" s="45" t="s">
        <v>335</v>
      </c>
      <c r="E149" s="46">
        <v>124</v>
      </c>
      <c r="F149" s="47">
        <v>6</v>
      </c>
      <c r="G149" s="48">
        <f t="shared" si="4"/>
        <v>7440</v>
      </c>
      <c r="H149" s="59"/>
      <c r="I149" s="48">
        <f t="shared" si="5"/>
        <v>0</v>
      </c>
    </row>
    <row r="150" spans="1:9" ht="34.5" customHeight="1" x14ac:dyDescent="0.15">
      <c r="A150" s="42">
        <v>333</v>
      </c>
      <c r="B150" s="43" t="s">
        <v>337</v>
      </c>
      <c r="C150" s="42" t="s">
        <v>589</v>
      </c>
      <c r="D150" s="45" t="s">
        <v>589</v>
      </c>
      <c r="E150" s="46">
        <v>60</v>
      </c>
      <c r="F150" s="47">
        <v>1</v>
      </c>
      <c r="G150" s="48">
        <f t="shared" si="4"/>
        <v>600</v>
      </c>
      <c r="H150" s="59"/>
      <c r="I150" s="48">
        <f t="shared" si="5"/>
        <v>0</v>
      </c>
    </row>
    <row r="151" spans="1:9" ht="34.5" customHeight="1" x14ac:dyDescent="0.15">
      <c r="A151" s="42">
        <v>334</v>
      </c>
      <c r="B151" s="43" t="s">
        <v>337</v>
      </c>
      <c r="C151" s="42" t="s">
        <v>590</v>
      </c>
      <c r="D151" s="45" t="s">
        <v>591</v>
      </c>
      <c r="E151" s="46">
        <v>190</v>
      </c>
      <c r="F151" s="47">
        <v>75</v>
      </c>
      <c r="G151" s="48">
        <f t="shared" si="4"/>
        <v>142500</v>
      </c>
      <c r="H151" s="59"/>
      <c r="I151" s="48">
        <f t="shared" si="5"/>
        <v>0</v>
      </c>
    </row>
    <row r="152" spans="1:9" ht="34.5" customHeight="1" x14ac:dyDescent="0.15">
      <c r="A152" s="42">
        <v>335</v>
      </c>
      <c r="B152" s="43" t="s">
        <v>337</v>
      </c>
      <c r="C152" s="42" t="s">
        <v>592</v>
      </c>
      <c r="D152" s="45" t="s">
        <v>593</v>
      </c>
      <c r="E152" s="46">
        <v>105</v>
      </c>
      <c r="F152" s="47">
        <v>1</v>
      </c>
      <c r="G152" s="48">
        <f t="shared" si="4"/>
        <v>1050</v>
      </c>
      <c r="H152" s="59"/>
      <c r="I152" s="48">
        <f t="shared" si="5"/>
        <v>0</v>
      </c>
    </row>
    <row r="153" spans="1:9" ht="34.5" customHeight="1" x14ac:dyDescent="0.15">
      <c r="A153" s="42">
        <v>336</v>
      </c>
      <c r="B153" s="43" t="s">
        <v>337</v>
      </c>
      <c r="C153" s="42" t="s">
        <v>594</v>
      </c>
      <c r="D153" s="45" t="s">
        <v>595</v>
      </c>
      <c r="E153" s="46">
        <v>340</v>
      </c>
      <c r="F153" s="47">
        <v>12</v>
      </c>
      <c r="G153" s="48">
        <f t="shared" si="4"/>
        <v>40800</v>
      </c>
      <c r="H153" s="59"/>
      <c r="I153" s="48">
        <f t="shared" si="5"/>
        <v>0</v>
      </c>
    </row>
    <row r="154" spans="1:9" ht="34.5" customHeight="1" x14ac:dyDescent="0.15">
      <c r="A154" s="42">
        <v>337</v>
      </c>
      <c r="B154" s="43" t="s">
        <v>337</v>
      </c>
      <c r="C154" s="42" t="s">
        <v>596</v>
      </c>
      <c r="D154" s="45" t="s">
        <v>597</v>
      </c>
      <c r="E154" s="46">
        <v>103</v>
      </c>
      <c r="F154" s="47">
        <v>30</v>
      </c>
      <c r="G154" s="48">
        <f t="shared" si="4"/>
        <v>30900</v>
      </c>
      <c r="H154" s="59"/>
      <c r="I154" s="48">
        <f t="shared" si="5"/>
        <v>0</v>
      </c>
    </row>
    <row r="155" spans="1:9" ht="34.5" customHeight="1" x14ac:dyDescent="0.15">
      <c r="A155" s="42">
        <v>338</v>
      </c>
      <c r="B155" s="43" t="s">
        <v>337</v>
      </c>
      <c r="C155" s="42" t="s">
        <v>598</v>
      </c>
      <c r="D155" s="45" t="s">
        <v>599</v>
      </c>
      <c r="E155" s="46">
        <v>134</v>
      </c>
      <c r="F155" s="47">
        <v>2</v>
      </c>
      <c r="G155" s="48">
        <f t="shared" si="4"/>
        <v>2680</v>
      </c>
      <c r="H155" s="59"/>
      <c r="I155" s="48">
        <f t="shared" si="5"/>
        <v>0</v>
      </c>
    </row>
    <row r="156" spans="1:9" ht="34.5" customHeight="1" x14ac:dyDescent="0.15">
      <c r="A156" s="42">
        <v>339</v>
      </c>
      <c r="B156" s="43" t="s">
        <v>337</v>
      </c>
      <c r="C156" s="42" t="s">
        <v>600</v>
      </c>
      <c r="D156" s="45" t="s">
        <v>601</v>
      </c>
      <c r="E156" s="46">
        <v>47</v>
      </c>
      <c r="F156" s="47">
        <v>27</v>
      </c>
      <c r="G156" s="48">
        <f t="shared" si="4"/>
        <v>12690</v>
      </c>
      <c r="H156" s="59"/>
      <c r="I156" s="48">
        <f t="shared" si="5"/>
        <v>0</v>
      </c>
    </row>
    <row r="157" spans="1:9" ht="34.5" customHeight="1" x14ac:dyDescent="0.15">
      <c r="A157" s="42">
        <v>340</v>
      </c>
      <c r="B157" s="43" t="s">
        <v>337</v>
      </c>
      <c r="C157" s="42" t="s">
        <v>602</v>
      </c>
      <c r="D157" s="45" t="s">
        <v>603</v>
      </c>
      <c r="E157" s="46">
        <v>47</v>
      </c>
      <c r="F157" s="47">
        <v>27</v>
      </c>
      <c r="G157" s="48">
        <f t="shared" si="4"/>
        <v>12690</v>
      </c>
      <c r="H157" s="59"/>
      <c r="I157" s="48">
        <f t="shared" si="5"/>
        <v>0</v>
      </c>
    </row>
    <row r="158" spans="1:9" ht="34.5" customHeight="1" x14ac:dyDescent="0.15">
      <c r="A158" s="42">
        <v>341</v>
      </c>
      <c r="B158" s="43" t="s">
        <v>337</v>
      </c>
      <c r="C158" s="42" t="s">
        <v>604</v>
      </c>
      <c r="D158" s="45" t="s">
        <v>605</v>
      </c>
      <c r="E158" s="46">
        <v>142</v>
      </c>
      <c r="F158" s="47">
        <v>41</v>
      </c>
      <c r="G158" s="48">
        <f t="shared" si="4"/>
        <v>58220</v>
      </c>
      <c r="H158" s="59"/>
      <c r="I158" s="48">
        <f t="shared" si="5"/>
        <v>0</v>
      </c>
    </row>
    <row r="159" spans="1:9" ht="34.5" customHeight="1" x14ac:dyDescent="0.15">
      <c r="A159" s="42">
        <v>342</v>
      </c>
      <c r="B159" s="43" t="s">
        <v>337</v>
      </c>
      <c r="C159" s="42" t="s">
        <v>606</v>
      </c>
      <c r="D159" s="45" t="s">
        <v>607</v>
      </c>
      <c r="E159" s="46">
        <v>221</v>
      </c>
      <c r="F159" s="47">
        <v>14</v>
      </c>
      <c r="G159" s="48">
        <f t="shared" si="4"/>
        <v>30940</v>
      </c>
      <c r="H159" s="59"/>
      <c r="I159" s="48">
        <f t="shared" si="5"/>
        <v>0</v>
      </c>
    </row>
    <row r="160" spans="1:9" ht="34.5" customHeight="1" x14ac:dyDescent="0.15">
      <c r="A160" s="42">
        <v>343</v>
      </c>
      <c r="B160" s="43" t="s">
        <v>337</v>
      </c>
      <c r="C160" s="42" t="s">
        <v>608</v>
      </c>
      <c r="D160" s="45" t="s">
        <v>609</v>
      </c>
      <c r="E160" s="46">
        <v>366</v>
      </c>
      <c r="F160" s="47">
        <v>89</v>
      </c>
      <c r="G160" s="48">
        <f t="shared" si="4"/>
        <v>325740</v>
      </c>
      <c r="H160" s="59"/>
      <c r="I160" s="48">
        <f t="shared" si="5"/>
        <v>0</v>
      </c>
    </row>
    <row r="161" spans="1:9" ht="34.5" customHeight="1" x14ac:dyDescent="0.15">
      <c r="A161" s="42">
        <v>344</v>
      </c>
      <c r="B161" s="43" t="s">
        <v>337</v>
      </c>
      <c r="C161" s="42" t="s">
        <v>610</v>
      </c>
      <c r="D161" s="45" t="s">
        <v>611</v>
      </c>
      <c r="E161" s="46">
        <v>140</v>
      </c>
      <c r="F161" s="47">
        <v>345</v>
      </c>
      <c r="G161" s="48">
        <f t="shared" si="4"/>
        <v>483000</v>
      </c>
      <c r="H161" s="59"/>
      <c r="I161" s="48">
        <f t="shared" si="5"/>
        <v>0</v>
      </c>
    </row>
    <row r="162" spans="1:9" ht="34.5" customHeight="1" x14ac:dyDescent="0.15">
      <c r="A162" s="42">
        <v>345</v>
      </c>
      <c r="B162" s="43" t="s">
        <v>337</v>
      </c>
      <c r="C162" s="42" t="s">
        <v>612</v>
      </c>
      <c r="D162" s="45" t="s">
        <v>613</v>
      </c>
      <c r="E162" s="46">
        <v>450</v>
      </c>
      <c r="F162" s="47">
        <v>1</v>
      </c>
      <c r="G162" s="48">
        <f t="shared" si="4"/>
        <v>4500</v>
      </c>
      <c r="H162" s="59"/>
      <c r="I162" s="48">
        <f t="shared" si="5"/>
        <v>0</v>
      </c>
    </row>
    <row r="163" spans="1:9" ht="34.5" customHeight="1" x14ac:dyDescent="0.15">
      <c r="A163" s="42">
        <v>346</v>
      </c>
      <c r="B163" s="43" t="s">
        <v>337</v>
      </c>
      <c r="C163" s="42" t="s">
        <v>614</v>
      </c>
      <c r="D163" s="45" t="s">
        <v>614</v>
      </c>
      <c r="E163" s="46">
        <v>159</v>
      </c>
      <c r="F163" s="47">
        <v>1</v>
      </c>
      <c r="G163" s="48">
        <f t="shared" si="4"/>
        <v>1590</v>
      </c>
      <c r="H163" s="59"/>
      <c r="I163" s="48">
        <f t="shared" si="5"/>
        <v>0</v>
      </c>
    </row>
    <row r="164" spans="1:9" ht="34.5" customHeight="1" x14ac:dyDescent="0.15">
      <c r="A164" s="42">
        <v>347</v>
      </c>
      <c r="B164" s="43" t="s">
        <v>337</v>
      </c>
      <c r="C164" s="42" t="s">
        <v>615</v>
      </c>
      <c r="D164" s="45" t="s">
        <v>616</v>
      </c>
      <c r="E164" s="46">
        <v>135</v>
      </c>
      <c r="F164" s="47">
        <v>2022</v>
      </c>
      <c r="G164" s="48">
        <f t="shared" si="4"/>
        <v>2729700</v>
      </c>
      <c r="H164" s="59"/>
      <c r="I164" s="48">
        <f t="shared" si="5"/>
        <v>0</v>
      </c>
    </row>
    <row r="165" spans="1:9" ht="34.5" customHeight="1" x14ac:dyDescent="0.15">
      <c r="A165" s="42">
        <v>348</v>
      </c>
      <c r="B165" s="43" t="s">
        <v>337</v>
      </c>
      <c r="C165" s="42" t="s">
        <v>617</v>
      </c>
      <c r="D165" s="45" t="s">
        <v>618</v>
      </c>
      <c r="E165" s="46">
        <v>129</v>
      </c>
      <c r="F165" s="47">
        <v>143</v>
      </c>
      <c r="G165" s="48">
        <f t="shared" si="4"/>
        <v>184470</v>
      </c>
      <c r="H165" s="59"/>
      <c r="I165" s="48">
        <f t="shared" si="5"/>
        <v>0</v>
      </c>
    </row>
    <row r="166" spans="1:9" ht="34.5" customHeight="1" x14ac:dyDescent="0.15">
      <c r="A166" s="42">
        <v>349</v>
      </c>
      <c r="B166" s="43" t="s">
        <v>337</v>
      </c>
      <c r="C166" s="42" t="s">
        <v>619</v>
      </c>
      <c r="D166" s="45" t="s">
        <v>620</v>
      </c>
      <c r="E166" s="46">
        <v>223</v>
      </c>
      <c r="F166" s="47">
        <v>7</v>
      </c>
      <c r="G166" s="48">
        <f t="shared" si="4"/>
        <v>15610</v>
      </c>
      <c r="H166" s="59"/>
      <c r="I166" s="48">
        <f t="shared" si="5"/>
        <v>0</v>
      </c>
    </row>
    <row r="167" spans="1:9" ht="34.5" customHeight="1" x14ac:dyDescent="0.15">
      <c r="A167" s="42">
        <v>350</v>
      </c>
      <c r="B167" s="43" t="s">
        <v>337</v>
      </c>
      <c r="C167" s="42" t="s">
        <v>621</v>
      </c>
      <c r="D167" s="45" t="s">
        <v>621</v>
      </c>
      <c r="E167" s="46">
        <v>100</v>
      </c>
      <c r="F167" s="47">
        <v>1</v>
      </c>
      <c r="G167" s="48">
        <f t="shared" si="4"/>
        <v>1000</v>
      </c>
      <c r="H167" s="59"/>
      <c r="I167" s="48">
        <f t="shared" si="5"/>
        <v>0</v>
      </c>
    </row>
    <row r="168" spans="1:9" ht="34.5" customHeight="1" x14ac:dyDescent="0.15">
      <c r="A168" s="42">
        <v>351</v>
      </c>
      <c r="B168" s="43" t="s">
        <v>337</v>
      </c>
      <c r="C168" s="42" t="s">
        <v>622</v>
      </c>
      <c r="D168" s="45" t="s">
        <v>622</v>
      </c>
      <c r="E168" s="46">
        <v>234</v>
      </c>
      <c r="F168" s="47">
        <v>23</v>
      </c>
      <c r="G168" s="48">
        <f t="shared" si="4"/>
        <v>53820</v>
      </c>
      <c r="H168" s="59"/>
      <c r="I168" s="48">
        <f t="shared" si="5"/>
        <v>0</v>
      </c>
    </row>
    <row r="169" spans="1:9" ht="34.5" customHeight="1" x14ac:dyDescent="0.15">
      <c r="A169" s="42">
        <v>352</v>
      </c>
      <c r="B169" s="43" t="s">
        <v>337</v>
      </c>
      <c r="C169" s="42" t="s">
        <v>623</v>
      </c>
      <c r="D169" s="45" t="s">
        <v>624</v>
      </c>
      <c r="E169" s="46">
        <v>144</v>
      </c>
      <c r="F169" s="47">
        <v>20</v>
      </c>
      <c r="G169" s="48">
        <f t="shared" si="4"/>
        <v>28800</v>
      </c>
      <c r="H169" s="59"/>
      <c r="I169" s="48">
        <f t="shared" si="5"/>
        <v>0</v>
      </c>
    </row>
    <row r="170" spans="1:9" ht="34.5" customHeight="1" x14ac:dyDescent="0.15">
      <c r="A170" s="42">
        <v>353</v>
      </c>
      <c r="B170" s="43" t="s">
        <v>337</v>
      </c>
      <c r="C170" s="42" t="s">
        <v>625</v>
      </c>
      <c r="D170" s="45" t="s">
        <v>626</v>
      </c>
      <c r="E170" s="46">
        <v>144</v>
      </c>
      <c r="F170" s="47">
        <v>8</v>
      </c>
      <c r="G170" s="48">
        <f t="shared" si="4"/>
        <v>11520</v>
      </c>
      <c r="H170" s="59"/>
      <c r="I170" s="48">
        <f t="shared" si="5"/>
        <v>0</v>
      </c>
    </row>
    <row r="171" spans="1:9" ht="34.5" customHeight="1" x14ac:dyDescent="0.15">
      <c r="A171" s="42">
        <v>354</v>
      </c>
      <c r="B171" s="43" t="s">
        <v>337</v>
      </c>
      <c r="C171" s="42" t="s">
        <v>627</v>
      </c>
      <c r="D171" s="45" t="s">
        <v>628</v>
      </c>
      <c r="E171" s="46">
        <v>144</v>
      </c>
      <c r="F171" s="47">
        <v>18</v>
      </c>
      <c r="G171" s="48">
        <f t="shared" si="4"/>
        <v>25920</v>
      </c>
      <c r="H171" s="59"/>
      <c r="I171" s="48">
        <f t="shared" si="5"/>
        <v>0</v>
      </c>
    </row>
    <row r="172" spans="1:9" ht="34.5" customHeight="1" x14ac:dyDescent="0.15">
      <c r="A172" s="42">
        <v>355</v>
      </c>
      <c r="B172" s="43" t="s">
        <v>337</v>
      </c>
      <c r="C172" s="42" t="s">
        <v>629</v>
      </c>
      <c r="D172" s="45" t="s">
        <v>630</v>
      </c>
      <c r="E172" s="46">
        <v>31</v>
      </c>
      <c r="F172" s="47">
        <v>1</v>
      </c>
      <c r="G172" s="48">
        <f t="shared" si="4"/>
        <v>310</v>
      </c>
      <c r="H172" s="59"/>
      <c r="I172" s="48">
        <f t="shared" si="5"/>
        <v>0</v>
      </c>
    </row>
    <row r="173" spans="1:9" ht="34.5" customHeight="1" x14ac:dyDescent="0.15">
      <c r="A173" s="42">
        <v>356</v>
      </c>
      <c r="B173" s="43" t="s">
        <v>337</v>
      </c>
      <c r="C173" s="42" t="s">
        <v>631</v>
      </c>
      <c r="D173" s="45" t="s">
        <v>630</v>
      </c>
      <c r="E173" s="46">
        <v>31</v>
      </c>
      <c r="F173" s="47">
        <v>1</v>
      </c>
      <c r="G173" s="48">
        <f t="shared" si="4"/>
        <v>310</v>
      </c>
      <c r="H173" s="59"/>
      <c r="I173" s="48">
        <f t="shared" si="5"/>
        <v>0</v>
      </c>
    </row>
    <row r="174" spans="1:9" ht="34.5" customHeight="1" x14ac:dyDescent="0.15">
      <c r="A174" s="42">
        <v>357</v>
      </c>
      <c r="B174" s="43" t="s">
        <v>337</v>
      </c>
      <c r="C174" s="42" t="s">
        <v>632</v>
      </c>
      <c r="D174" s="45" t="s">
        <v>630</v>
      </c>
      <c r="E174" s="46">
        <v>31</v>
      </c>
      <c r="F174" s="47">
        <v>1</v>
      </c>
      <c r="G174" s="48">
        <f t="shared" si="4"/>
        <v>310</v>
      </c>
      <c r="H174" s="59"/>
      <c r="I174" s="48">
        <f t="shared" si="5"/>
        <v>0</v>
      </c>
    </row>
    <row r="175" spans="1:9" ht="34.5" customHeight="1" x14ac:dyDescent="0.15">
      <c r="A175" s="42">
        <v>358</v>
      </c>
      <c r="B175" s="43" t="s">
        <v>337</v>
      </c>
      <c r="C175" s="42" t="s">
        <v>633</v>
      </c>
      <c r="D175" s="45" t="s">
        <v>634</v>
      </c>
      <c r="E175" s="46">
        <v>191</v>
      </c>
      <c r="F175" s="47">
        <v>1</v>
      </c>
      <c r="G175" s="48">
        <f t="shared" si="4"/>
        <v>1910</v>
      </c>
      <c r="H175" s="59"/>
      <c r="I175" s="48">
        <f t="shared" si="5"/>
        <v>0</v>
      </c>
    </row>
    <row r="176" spans="1:9" ht="34.5" customHeight="1" x14ac:dyDescent="0.15">
      <c r="A176" s="42">
        <v>359</v>
      </c>
      <c r="B176" s="43" t="s">
        <v>337</v>
      </c>
      <c r="C176" s="42" t="s">
        <v>635</v>
      </c>
      <c r="D176" s="45" t="s">
        <v>636</v>
      </c>
      <c r="E176" s="46">
        <v>179</v>
      </c>
      <c r="F176" s="47">
        <v>10</v>
      </c>
      <c r="G176" s="48">
        <f t="shared" si="4"/>
        <v>17900</v>
      </c>
      <c r="H176" s="59"/>
      <c r="I176" s="48">
        <f t="shared" si="5"/>
        <v>0</v>
      </c>
    </row>
    <row r="177" spans="1:9" ht="34.5" customHeight="1" x14ac:dyDescent="0.15">
      <c r="A177" s="42">
        <v>360</v>
      </c>
      <c r="B177" s="43" t="s">
        <v>337</v>
      </c>
      <c r="C177" s="42" t="s">
        <v>637</v>
      </c>
      <c r="D177" s="45" t="s">
        <v>637</v>
      </c>
      <c r="E177" s="46">
        <v>59</v>
      </c>
      <c r="F177" s="47">
        <v>19</v>
      </c>
      <c r="G177" s="48">
        <f t="shared" si="4"/>
        <v>11210</v>
      </c>
      <c r="H177" s="59"/>
      <c r="I177" s="48">
        <f t="shared" si="5"/>
        <v>0</v>
      </c>
    </row>
    <row r="178" spans="1:9" ht="34.5" customHeight="1" x14ac:dyDescent="0.15">
      <c r="A178" s="42">
        <v>361</v>
      </c>
      <c r="B178" s="43" t="s">
        <v>337</v>
      </c>
      <c r="C178" s="42" t="s">
        <v>638</v>
      </c>
      <c r="D178" s="45" t="s">
        <v>639</v>
      </c>
      <c r="E178" s="46">
        <v>70</v>
      </c>
      <c r="F178" s="47">
        <v>305</v>
      </c>
      <c r="G178" s="48">
        <f t="shared" si="4"/>
        <v>213500</v>
      </c>
      <c r="H178" s="59"/>
      <c r="I178" s="48">
        <f t="shared" si="5"/>
        <v>0</v>
      </c>
    </row>
    <row r="179" spans="1:9" ht="34.5" customHeight="1" x14ac:dyDescent="0.15">
      <c r="A179" s="42">
        <v>362</v>
      </c>
      <c r="B179" s="43" t="s">
        <v>337</v>
      </c>
      <c r="C179" s="42" t="s">
        <v>640</v>
      </c>
      <c r="D179" s="45" t="s">
        <v>640</v>
      </c>
      <c r="E179" s="46">
        <v>142</v>
      </c>
      <c r="F179" s="47">
        <v>632</v>
      </c>
      <c r="G179" s="48">
        <f t="shared" si="4"/>
        <v>897440</v>
      </c>
      <c r="H179" s="59"/>
      <c r="I179" s="48">
        <f t="shared" si="5"/>
        <v>0</v>
      </c>
    </row>
    <row r="180" spans="1:9" ht="34.5" customHeight="1" x14ac:dyDescent="0.15">
      <c r="A180" s="42">
        <v>363</v>
      </c>
      <c r="B180" s="43" t="s">
        <v>337</v>
      </c>
      <c r="C180" s="42" t="s">
        <v>641</v>
      </c>
      <c r="D180" s="45" t="s">
        <v>620</v>
      </c>
      <c r="E180" s="46">
        <v>223</v>
      </c>
      <c r="F180" s="47">
        <v>16</v>
      </c>
      <c r="G180" s="48">
        <f t="shared" si="4"/>
        <v>35680</v>
      </c>
      <c r="H180" s="59"/>
      <c r="I180" s="48">
        <f t="shared" si="5"/>
        <v>0</v>
      </c>
    </row>
    <row r="181" spans="1:9" ht="34.5" customHeight="1" x14ac:dyDescent="0.15">
      <c r="A181" s="42">
        <v>364</v>
      </c>
      <c r="B181" s="43" t="s">
        <v>337</v>
      </c>
      <c r="C181" s="42" t="s">
        <v>642</v>
      </c>
      <c r="D181" s="45" t="s">
        <v>643</v>
      </c>
      <c r="E181" s="46">
        <v>210</v>
      </c>
      <c r="F181" s="47">
        <v>11</v>
      </c>
      <c r="G181" s="48">
        <f t="shared" si="4"/>
        <v>23100</v>
      </c>
      <c r="H181" s="59"/>
      <c r="I181" s="48">
        <f t="shared" si="5"/>
        <v>0</v>
      </c>
    </row>
    <row r="182" spans="1:9" ht="34.5" customHeight="1" x14ac:dyDescent="0.15">
      <c r="A182" s="42">
        <v>365</v>
      </c>
      <c r="B182" s="43" t="s">
        <v>337</v>
      </c>
      <c r="C182" s="42" t="s">
        <v>644</v>
      </c>
      <c r="D182" s="45" t="s">
        <v>532</v>
      </c>
      <c r="E182" s="46">
        <v>100</v>
      </c>
      <c r="F182" s="47">
        <v>8</v>
      </c>
      <c r="G182" s="48">
        <f t="shared" si="4"/>
        <v>8000</v>
      </c>
      <c r="H182" s="59"/>
      <c r="I182" s="48">
        <f t="shared" si="5"/>
        <v>0</v>
      </c>
    </row>
    <row r="183" spans="1:9" ht="34.5" customHeight="1" x14ac:dyDescent="0.15">
      <c r="A183" s="42">
        <v>366</v>
      </c>
      <c r="B183" s="43" t="s">
        <v>337</v>
      </c>
      <c r="C183" s="42" t="s">
        <v>645</v>
      </c>
      <c r="D183" s="45" t="s">
        <v>646</v>
      </c>
      <c r="E183" s="46">
        <v>135</v>
      </c>
      <c r="F183" s="47">
        <v>1</v>
      </c>
      <c r="G183" s="48">
        <f t="shared" si="4"/>
        <v>1350</v>
      </c>
      <c r="H183" s="59"/>
      <c r="I183" s="48">
        <f t="shared" si="5"/>
        <v>0</v>
      </c>
    </row>
    <row r="184" spans="1:9" ht="34.5" customHeight="1" x14ac:dyDescent="0.15">
      <c r="A184" s="42">
        <v>367</v>
      </c>
      <c r="B184" s="43" t="s">
        <v>337</v>
      </c>
      <c r="C184" s="42" t="s">
        <v>647</v>
      </c>
      <c r="D184" s="45" t="s">
        <v>648</v>
      </c>
      <c r="E184" s="46">
        <v>242</v>
      </c>
      <c r="F184" s="47">
        <v>2</v>
      </c>
      <c r="G184" s="48">
        <f t="shared" si="4"/>
        <v>4840</v>
      </c>
      <c r="H184" s="59"/>
      <c r="I184" s="48">
        <f t="shared" si="5"/>
        <v>0</v>
      </c>
    </row>
    <row r="185" spans="1:9" ht="34.5" customHeight="1" x14ac:dyDescent="0.15">
      <c r="A185" s="42">
        <v>368</v>
      </c>
      <c r="B185" s="43" t="s">
        <v>337</v>
      </c>
      <c r="C185" s="42" t="s">
        <v>649</v>
      </c>
      <c r="D185" s="45" t="s">
        <v>649</v>
      </c>
      <c r="E185" s="46">
        <v>136</v>
      </c>
      <c r="F185" s="47">
        <v>27</v>
      </c>
      <c r="G185" s="48">
        <f t="shared" si="4"/>
        <v>36720</v>
      </c>
      <c r="H185" s="59"/>
      <c r="I185" s="48">
        <f t="shared" si="5"/>
        <v>0</v>
      </c>
    </row>
    <row r="186" spans="1:9" ht="34.5" customHeight="1" x14ac:dyDescent="0.15">
      <c r="A186" s="42">
        <v>369</v>
      </c>
      <c r="B186" s="43" t="s">
        <v>337</v>
      </c>
      <c r="C186" s="42" t="s">
        <v>650</v>
      </c>
      <c r="D186" s="45" t="s">
        <v>650</v>
      </c>
      <c r="E186" s="46">
        <v>185</v>
      </c>
      <c r="F186" s="47">
        <v>1</v>
      </c>
      <c r="G186" s="48">
        <f t="shared" si="4"/>
        <v>1850</v>
      </c>
      <c r="H186" s="59"/>
      <c r="I186" s="48">
        <f t="shared" si="5"/>
        <v>0</v>
      </c>
    </row>
    <row r="187" spans="1:9" ht="34.5" customHeight="1" x14ac:dyDescent="0.15">
      <c r="A187" s="42">
        <v>370</v>
      </c>
      <c r="B187" s="43" t="s">
        <v>337</v>
      </c>
      <c r="C187" s="42" t="s">
        <v>651</v>
      </c>
      <c r="D187" s="45" t="s">
        <v>652</v>
      </c>
      <c r="E187" s="46">
        <v>1000</v>
      </c>
      <c r="F187" s="47">
        <v>1</v>
      </c>
      <c r="G187" s="48">
        <f t="shared" si="4"/>
        <v>10000</v>
      </c>
      <c r="H187" s="59"/>
      <c r="I187" s="48">
        <f t="shared" si="5"/>
        <v>0</v>
      </c>
    </row>
    <row r="188" spans="1:9" ht="34.5" customHeight="1" x14ac:dyDescent="0.15">
      <c r="A188" s="42">
        <v>371</v>
      </c>
      <c r="B188" s="43" t="s">
        <v>337</v>
      </c>
      <c r="C188" s="42" t="s">
        <v>653</v>
      </c>
      <c r="D188" s="45" t="s">
        <v>654</v>
      </c>
      <c r="E188" s="46">
        <v>366</v>
      </c>
      <c r="F188" s="47">
        <v>8</v>
      </c>
      <c r="G188" s="48">
        <f t="shared" si="4"/>
        <v>29280</v>
      </c>
      <c r="H188" s="59"/>
      <c r="I188" s="48">
        <f t="shared" si="5"/>
        <v>0</v>
      </c>
    </row>
    <row r="189" spans="1:9" ht="34.5" customHeight="1" x14ac:dyDescent="0.15">
      <c r="A189" s="42">
        <v>372</v>
      </c>
      <c r="B189" s="43" t="s">
        <v>337</v>
      </c>
      <c r="C189" s="42" t="s">
        <v>655</v>
      </c>
      <c r="D189" s="45" t="s">
        <v>656</v>
      </c>
      <c r="E189" s="46">
        <v>134</v>
      </c>
      <c r="F189" s="47">
        <v>277</v>
      </c>
      <c r="G189" s="48">
        <f t="shared" si="4"/>
        <v>371180</v>
      </c>
      <c r="H189" s="59"/>
      <c r="I189" s="48">
        <f t="shared" si="5"/>
        <v>0</v>
      </c>
    </row>
    <row r="190" spans="1:9" ht="34.5" customHeight="1" x14ac:dyDescent="0.15">
      <c r="A190" s="42">
        <v>373</v>
      </c>
      <c r="B190" s="43" t="s">
        <v>337</v>
      </c>
      <c r="C190" s="42" t="s">
        <v>657</v>
      </c>
      <c r="D190" s="45" t="s">
        <v>597</v>
      </c>
      <c r="E190" s="46">
        <v>103</v>
      </c>
      <c r="F190" s="47">
        <v>47</v>
      </c>
      <c r="G190" s="48">
        <f t="shared" si="4"/>
        <v>48410</v>
      </c>
      <c r="H190" s="59"/>
      <c r="I190" s="48">
        <f t="shared" si="5"/>
        <v>0</v>
      </c>
    </row>
    <row r="191" spans="1:9" ht="34.5" customHeight="1" x14ac:dyDescent="0.15">
      <c r="A191" s="42">
        <v>374</v>
      </c>
      <c r="B191" s="43" t="s">
        <v>337</v>
      </c>
      <c r="C191" s="42" t="s">
        <v>658</v>
      </c>
      <c r="D191" s="45" t="s">
        <v>659</v>
      </c>
      <c r="E191" s="46">
        <v>3880</v>
      </c>
      <c r="F191" s="47">
        <v>1</v>
      </c>
      <c r="G191" s="48">
        <f t="shared" si="4"/>
        <v>38800</v>
      </c>
      <c r="H191" s="59"/>
      <c r="I191" s="48">
        <f t="shared" si="5"/>
        <v>0</v>
      </c>
    </row>
    <row r="192" spans="1:9" ht="34.5" customHeight="1" x14ac:dyDescent="0.15">
      <c r="A192" s="42">
        <v>375</v>
      </c>
      <c r="B192" s="43" t="s">
        <v>337</v>
      </c>
      <c r="C192" s="42" t="s">
        <v>660</v>
      </c>
      <c r="D192" s="45" t="s">
        <v>252</v>
      </c>
      <c r="E192" s="46">
        <v>124</v>
      </c>
      <c r="F192" s="47">
        <v>4</v>
      </c>
      <c r="G192" s="48">
        <f t="shared" si="4"/>
        <v>4960</v>
      </c>
      <c r="H192" s="59"/>
      <c r="I192" s="48">
        <f t="shared" si="5"/>
        <v>0</v>
      </c>
    </row>
    <row r="193" spans="1:9" ht="34.5" customHeight="1" x14ac:dyDescent="0.15">
      <c r="A193" s="42">
        <v>376</v>
      </c>
      <c r="B193" s="43" t="s">
        <v>337</v>
      </c>
      <c r="C193" s="42" t="s">
        <v>661</v>
      </c>
      <c r="D193" s="45" t="s">
        <v>662</v>
      </c>
      <c r="E193" s="46">
        <v>221</v>
      </c>
      <c r="F193" s="47">
        <v>1556</v>
      </c>
      <c r="G193" s="48">
        <f t="shared" si="4"/>
        <v>3438760</v>
      </c>
      <c r="H193" s="59"/>
      <c r="I193" s="48">
        <f t="shared" si="5"/>
        <v>0</v>
      </c>
    </row>
    <row r="194" spans="1:9" ht="34.5" customHeight="1" x14ac:dyDescent="0.15">
      <c r="A194" s="42">
        <v>377</v>
      </c>
      <c r="B194" s="43" t="s">
        <v>337</v>
      </c>
      <c r="C194" s="42" t="s">
        <v>663</v>
      </c>
      <c r="D194" s="45" t="s">
        <v>664</v>
      </c>
      <c r="E194" s="46">
        <v>206</v>
      </c>
      <c r="F194" s="47">
        <v>13</v>
      </c>
      <c r="G194" s="48">
        <f t="shared" si="4"/>
        <v>26780</v>
      </c>
      <c r="H194" s="59"/>
      <c r="I194" s="48">
        <f t="shared" si="5"/>
        <v>0</v>
      </c>
    </row>
    <row r="195" spans="1:9" ht="34.5" customHeight="1" x14ac:dyDescent="0.15">
      <c r="A195" s="42">
        <v>378</v>
      </c>
      <c r="B195" s="43" t="s">
        <v>337</v>
      </c>
      <c r="C195" s="42" t="s">
        <v>665</v>
      </c>
      <c r="D195" s="45" t="s">
        <v>666</v>
      </c>
      <c r="E195" s="46">
        <v>165</v>
      </c>
      <c r="F195" s="47">
        <v>1764</v>
      </c>
      <c r="G195" s="48">
        <f t="shared" ref="G195:G258" si="6">E195*F195*10</f>
        <v>2910600</v>
      </c>
      <c r="H195" s="59"/>
      <c r="I195" s="48">
        <f t="shared" ref="I195:I258" si="7">H195*F195</f>
        <v>0</v>
      </c>
    </row>
    <row r="196" spans="1:9" ht="42" customHeight="1" x14ac:dyDescent="0.15">
      <c r="A196" s="42">
        <v>379</v>
      </c>
      <c r="B196" s="43" t="s">
        <v>337</v>
      </c>
      <c r="C196" s="42" t="s">
        <v>667</v>
      </c>
      <c r="D196" s="45" t="s">
        <v>668</v>
      </c>
      <c r="E196" s="46">
        <v>345</v>
      </c>
      <c r="F196" s="47">
        <v>98</v>
      </c>
      <c r="G196" s="48">
        <f t="shared" si="6"/>
        <v>338100</v>
      </c>
      <c r="H196" s="59"/>
      <c r="I196" s="48">
        <f t="shared" si="7"/>
        <v>0</v>
      </c>
    </row>
    <row r="197" spans="1:9" ht="34.5" customHeight="1" x14ac:dyDescent="0.15">
      <c r="A197" s="42">
        <v>380</v>
      </c>
      <c r="B197" s="43" t="s">
        <v>337</v>
      </c>
      <c r="C197" s="42" t="s">
        <v>669</v>
      </c>
      <c r="D197" s="45" t="s">
        <v>670</v>
      </c>
      <c r="E197" s="46">
        <v>142</v>
      </c>
      <c r="F197" s="47">
        <v>173</v>
      </c>
      <c r="G197" s="48">
        <f t="shared" si="6"/>
        <v>245660</v>
      </c>
      <c r="H197" s="59"/>
      <c r="I197" s="48">
        <f t="shared" si="7"/>
        <v>0</v>
      </c>
    </row>
    <row r="198" spans="1:9" ht="34.5" customHeight="1" x14ac:dyDescent="0.15">
      <c r="A198" s="42">
        <v>381</v>
      </c>
      <c r="B198" s="43" t="s">
        <v>337</v>
      </c>
      <c r="C198" s="42" t="s">
        <v>671</v>
      </c>
      <c r="D198" s="45" t="s">
        <v>671</v>
      </c>
      <c r="E198" s="46">
        <v>158</v>
      </c>
      <c r="F198" s="47">
        <v>1932</v>
      </c>
      <c r="G198" s="48">
        <f t="shared" si="6"/>
        <v>3052560</v>
      </c>
      <c r="H198" s="59"/>
      <c r="I198" s="48">
        <f t="shared" si="7"/>
        <v>0</v>
      </c>
    </row>
    <row r="199" spans="1:9" ht="34.5" customHeight="1" x14ac:dyDescent="0.15">
      <c r="A199" s="42">
        <v>382</v>
      </c>
      <c r="B199" s="43" t="s">
        <v>337</v>
      </c>
      <c r="C199" s="42" t="s">
        <v>672</v>
      </c>
      <c r="D199" s="45" t="s">
        <v>673</v>
      </c>
      <c r="E199" s="46">
        <v>204</v>
      </c>
      <c r="F199" s="47">
        <v>120</v>
      </c>
      <c r="G199" s="48">
        <f t="shared" si="6"/>
        <v>244800</v>
      </c>
      <c r="H199" s="59"/>
      <c r="I199" s="48">
        <f t="shared" si="7"/>
        <v>0</v>
      </c>
    </row>
    <row r="200" spans="1:9" ht="34.5" customHeight="1" x14ac:dyDescent="0.15">
      <c r="A200" s="42">
        <v>383</v>
      </c>
      <c r="B200" s="43" t="s">
        <v>337</v>
      </c>
      <c r="C200" s="42" t="s">
        <v>674</v>
      </c>
      <c r="D200" s="45" t="s">
        <v>675</v>
      </c>
      <c r="E200" s="46">
        <v>279</v>
      </c>
      <c r="F200" s="47">
        <v>10</v>
      </c>
      <c r="G200" s="48">
        <f t="shared" si="6"/>
        <v>27900</v>
      </c>
      <c r="H200" s="59"/>
      <c r="I200" s="48">
        <f t="shared" si="7"/>
        <v>0</v>
      </c>
    </row>
    <row r="201" spans="1:9" ht="34.5" customHeight="1" x14ac:dyDescent="0.15">
      <c r="A201" s="42">
        <v>384</v>
      </c>
      <c r="B201" s="43" t="s">
        <v>337</v>
      </c>
      <c r="C201" s="42" t="s">
        <v>676</v>
      </c>
      <c r="D201" s="45" t="s">
        <v>677</v>
      </c>
      <c r="E201" s="46">
        <v>350</v>
      </c>
      <c r="F201" s="47">
        <v>5</v>
      </c>
      <c r="G201" s="48">
        <f t="shared" si="6"/>
        <v>17500</v>
      </c>
      <c r="H201" s="59"/>
      <c r="I201" s="48">
        <f t="shared" si="7"/>
        <v>0</v>
      </c>
    </row>
    <row r="202" spans="1:9" ht="34.5" customHeight="1" x14ac:dyDescent="0.15">
      <c r="A202" s="42">
        <v>385</v>
      </c>
      <c r="B202" s="43" t="s">
        <v>337</v>
      </c>
      <c r="C202" s="42" t="s">
        <v>678</v>
      </c>
      <c r="D202" s="45" t="s">
        <v>678</v>
      </c>
      <c r="E202" s="46">
        <v>157</v>
      </c>
      <c r="F202" s="47">
        <v>613</v>
      </c>
      <c r="G202" s="48">
        <f t="shared" si="6"/>
        <v>962410</v>
      </c>
      <c r="H202" s="59"/>
      <c r="I202" s="48">
        <f t="shared" si="7"/>
        <v>0</v>
      </c>
    </row>
    <row r="203" spans="1:9" ht="34.5" customHeight="1" x14ac:dyDescent="0.15">
      <c r="A203" s="42">
        <v>386</v>
      </c>
      <c r="B203" s="43" t="s">
        <v>337</v>
      </c>
      <c r="C203" s="42" t="s">
        <v>679</v>
      </c>
      <c r="D203" s="45" t="s">
        <v>680</v>
      </c>
      <c r="E203" s="46">
        <v>193</v>
      </c>
      <c r="F203" s="47">
        <v>228</v>
      </c>
      <c r="G203" s="48">
        <f t="shared" si="6"/>
        <v>440040</v>
      </c>
      <c r="H203" s="59"/>
      <c r="I203" s="48">
        <f t="shared" si="7"/>
        <v>0</v>
      </c>
    </row>
    <row r="204" spans="1:9" ht="34.5" customHeight="1" x14ac:dyDescent="0.15">
      <c r="A204" s="42">
        <v>387</v>
      </c>
      <c r="B204" s="43" t="s">
        <v>337</v>
      </c>
      <c r="C204" s="42" t="s">
        <v>681</v>
      </c>
      <c r="D204" s="45" t="s">
        <v>682</v>
      </c>
      <c r="E204" s="46">
        <v>223</v>
      </c>
      <c r="F204" s="47">
        <v>92</v>
      </c>
      <c r="G204" s="48">
        <f t="shared" si="6"/>
        <v>205160</v>
      </c>
      <c r="H204" s="59"/>
      <c r="I204" s="48">
        <f t="shared" si="7"/>
        <v>0</v>
      </c>
    </row>
    <row r="205" spans="1:9" ht="34.5" customHeight="1" x14ac:dyDescent="0.15">
      <c r="A205" s="42">
        <v>388</v>
      </c>
      <c r="B205" s="43" t="s">
        <v>337</v>
      </c>
      <c r="C205" s="42" t="s">
        <v>683</v>
      </c>
      <c r="D205" s="45" t="s">
        <v>684</v>
      </c>
      <c r="E205" s="46">
        <v>207</v>
      </c>
      <c r="F205" s="47">
        <v>2</v>
      </c>
      <c r="G205" s="48">
        <f t="shared" si="6"/>
        <v>4140</v>
      </c>
      <c r="H205" s="59"/>
      <c r="I205" s="48">
        <f t="shared" si="7"/>
        <v>0</v>
      </c>
    </row>
    <row r="206" spans="1:9" ht="34.5" customHeight="1" x14ac:dyDescent="0.15">
      <c r="A206" s="42">
        <v>390</v>
      </c>
      <c r="B206" s="43" t="s">
        <v>337</v>
      </c>
      <c r="C206" s="42" t="s">
        <v>685</v>
      </c>
      <c r="D206" s="45" t="s">
        <v>684</v>
      </c>
      <c r="E206" s="46">
        <v>207</v>
      </c>
      <c r="F206" s="47">
        <v>2</v>
      </c>
      <c r="G206" s="48">
        <f t="shared" si="6"/>
        <v>4140</v>
      </c>
      <c r="H206" s="59"/>
      <c r="I206" s="48">
        <f t="shared" si="7"/>
        <v>0</v>
      </c>
    </row>
    <row r="207" spans="1:9" ht="34.5" customHeight="1" x14ac:dyDescent="0.15">
      <c r="A207" s="42">
        <v>391</v>
      </c>
      <c r="B207" s="43" t="s">
        <v>337</v>
      </c>
      <c r="C207" s="42" t="s">
        <v>686</v>
      </c>
      <c r="D207" s="45" t="s">
        <v>684</v>
      </c>
      <c r="E207" s="46">
        <v>207</v>
      </c>
      <c r="F207" s="47">
        <v>2</v>
      </c>
      <c r="G207" s="48">
        <f t="shared" si="6"/>
        <v>4140</v>
      </c>
      <c r="H207" s="59"/>
      <c r="I207" s="48">
        <f t="shared" si="7"/>
        <v>0</v>
      </c>
    </row>
    <row r="208" spans="1:9" ht="34.5" customHeight="1" x14ac:dyDescent="0.15">
      <c r="A208" s="42">
        <v>392</v>
      </c>
      <c r="B208" s="43" t="s">
        <v>337</v>
      </c>
      <c r="C208" s="42" t="s">
        <v>687</v>
      </c>
      <c r="D208" s="45" t="s">
        <v>684</v>
      </c>
      <c r="E208" s="46">
        <v>207</v>
      </c>
      <c r="F208" s="47">
        <v>3</v>
      </c>
      <c r="G208" s="48">
        <f t="shared" si="6"/>
        <v>6210</v>
      </c>
      <c r="H208" s="59"/>
      <c r="I208" s="48">
        <f t="shared" si="7"/>
        <v>0</v>
      </c>
    </row>
    <row r="209" spans="1:9" ht="34.5" customHeight="1" x14ac:dyDescent="0.15">
      <c r="A209" s="42">
        <v>393</v>
      </c>
      <c r="B209" s="43" t="s">
        <v>337</v>
      </c>
      <c r="C209" s="42" t="s">
        <v>688</v>
      </c>
      <c r="D209" s="45" t="s">
        <v>684</v>
      </c>
      <c r="E209" s="46">
        <v>207</v>
      </c>
      <c r="F209" s="47">
        <v>3</v>
      </c>
      <c r="G209" s="48">
        <f t="shared" si="6"/>
        <v>6210</v>
      </c>
      <c r="H209" s="59"/>
      <c r="I209" s="48">
        <f t="shared" si="7"/>
        <v>0</v>
      </c>
    </row>
    <row r="210" spans="1:9" ht="34.5" customHeight="1" x14ac:dyDescent="0.15">
      <c r="A210" s="42">
        <v>394</v>
      </c>
      <c r="B210" s="43" t="s">
        <v>337</v>
      </c>
      <c r="C210" s="42" t="s">
        <v>689</v>
      </c>
      <c r="D210" s="45" t="s">
        <v>684</v>
      </c>
      <c r="E210" s="46">
        <v>207</v>
      </c>
      <c r="F210" s="47">
        <v>3</v>
      </c>
      <c r="G210" s="48">
        <f t="shared" si="6"/>
        <v>6210</v>
      </c>
      <c r="H210" s="59"/>
      <c r="I210" s="48">
        <f t="shared" si="7"/>
        <v>0</v>
      </c>
    </row>
    <row r="211" spans="1:9" ht="34.5" customHeight="1" x14ac:dyDescent="0.15">
      <c r="A211" s="42">
        <v>395</v>
      </c>
      <c r="B211" s="43" t="s">
        <v>337</v>
      </c>
      <c r="C211" s="42" t="s">
        <v>690</v>
      </c>
      <c r="D211" s="45" t="s">
        <v>691</v>
      </c>
      <c r="E211" s="46">
        <v>217</v>
      </c>
      <c r="F211" s="47">
        <v>11</v>
      </c>
      <c r="G211" s="48">
        <f t="shared" si="6"/>
        <v>23870</v>
      </c>
      <c r="H211" s="59"/>
      <c r="I211" s="48">
        <f t="shared" si="7"/>
        <v>0</v>
      </c>
    </row>
    <row r="212" spans="1:9" ht="34.5" customHeight="1" x14ac:dyDescent="0.15">
      <c r="A212" s="42">
        <v>396</v>
      </c>
      <c r="B212" s="43" t="s">
        <v>337</v>
      </c>
      <c r="C212" s="42" t="s">
        <v>692</v>
      </c>
      <c r="D212" s="45" t="s">
        <v>693</v>
      </c>
      <c r="E212" s="46">
        <v>236</v>
      </c>
      <c r="F212" s="47">
        <v>11</v>
      </c>
      <c r="G212" s="48">
        <f t="shared" si="6"/>
        <v>25960</v>
      </c>
      <c r="H212" s="59"/>
      <c r="I212" s="48">
        <f t="shared" si="7"/>
        <v>0</v>
      </c>
    </row>
    <row r="213" spans="1:9" ht="34.5" customHeight="1" x14ac:dyDescent="0.15">
      <c r="A213" s="42">
        <v>397</v>
      </c>
      <c r="B213" s="43" t="s">
        <v>337</v>
      </c>
      <c r="C213" s="42" t="s">
        <v>694</v>
      </c>
      <c r="D213" s="45" t="s">
        <v>695</v>
      </c>
      <c r="E213" s="46">
        <v>110</v>
      </c>
      <c r="F213" s="47">
        <v>2090</v>
      </c>
      <c r="G213" s="48">
        <f t="shared" si="6"/>
        <v>2299000</v>
      </c>
      <c r="H213" s="59"/>
      <c r="I213" s="48">
        <f t="shared" si="7"/>
        <v>0</v>
      </c>
    </row>
    <row r="214" spans="1:9" ht="34.5" customHeight="1" x14ac:dyDescent="0.15">
      <c r="A214" s="42">
        <v>398</v>
      </c>
      <c r="B214" s="43" t="s">
        <v>337</v>
      </c>
      <c r="C214" s="42" t="s">
        <v>696</v>
      </c>
      <c r="D214" s="45" t="s">
        <v>696</v>
      </c>
      <c r="E214" s="46">
        <v>104</v>
      </c>
      <c r="F214" s="47">
        <v>1089</v>
      </c>
      <c r="G214" s="48">
        <f t="shared" si="6"/>
        <v>1132560</v>
      </c>
      <c r="H214" s="59"/>
      <c r="I214" s="48">
        <f t="shared" si="7"/>
        <v>0</v>
      </c>
    </row>
    <row r="215" spans="1:9" ht="34.5" customHeight="1" x14ac:dyDescent="0.15">
      <c r="A215" s="42">
        <v>399</v>
      </c>
      <c r="B215" s="43" t="s">
        <v>337</v>
      </c>
      <c r="C215" s="42" t="s">
        <v>697</v>
      </c>
      <c r="D215" s="45" t="s">
        <v>698</v>
      </c>
      <c r="E215" s="46">
        <v>118</v>
      </c>
      <c r="F215" s="47">
        <v>426</v>
      </c>
      <c r="G215" s="48">
        <f t="shared" si="6"/>
        <v>502680</v>
      </c>
      <c r="H215" s="59"/>
      <c r="I215" s="48">
        <f t="shared" si="7"/>
        <v>0</v>
      </c>
    </row>
    <row r="216" spans="1:9" ht="34.5" customHeight="1" x14ac:dyDescent="0.15">
      <c r="A216" s="42">
        <v>400</v>
      </c>
      <c r="B216" s="43" t="s">
        <v>337</v>
      </c>
      <c r="C216" s="42" t="s">
        <v>699</v>
      </c>
      <c r="D216" s="45" t="s">
        <v>699</v>
      </c>
      <c r="E216" s="46">
        <v>146</v>
      </c>
      <c r="F216" s="47">
        <v>78</v>
      </c>
      <c r="G216" s="48">
        <f t="shared" si="6"/>
        <v>113880</v>
      </c>
      <c r="H216" s="59"/>
      <c r="I216" s="48">
        <f t="shared" si="7"/>
        <v>0</v>
      </c>
    </row>
    <row r="217" spans="1:9" ht="34.5" customHeight="1" x14ac:dyDescent="0.15">
      <c r="A217" s="42">
        <v>401</v>
      </c>
      <c r="B217" s="43" t="s">
        <v>337</v>
      </c>
      <c r="C217" s="42" t="s">
        <v>700</v>
      </c>
      <c r="D217" s="45" t="s">
        <v>701</v>
      </c>
      <c r="E217" s="46">
        <v>144</v>
      </c>
      <c r="F217" s="47">
        <v>410</v>
      </c>
      <c r="G217" s="48">
        <f t="shared" si="6"/>
        <v>590400</v>
      </c>
      <c r="H217" s="59"/>
      <c r="I217" s="48">
        <f t="shared" si="7"/>
        <v>0</v>
      </c>
    </row>
    <row r="218" spans="1:9" ht="34.5" customHeight="1" x14ac:dyDescent="0.15">
      <c r="A218" s="42">
        <v>402</v>
      </c>
      <c r="B218" s="43" t="s">
        <v>337</v>
      </c>
      <c r="C218" s="42" t="s">
        <v>702</v>
      </c>
      <c r="D218" s="45" t="s">
        <v>703</v>
      </c>
      <c r="E218" s="46">
        <v>79</v>
      </c>
      <c r="F218" s="47">
        <v>1</v>
      </c>
      <c r="G218" s="48">
        <f t="shared" si="6"/>
        <v>790</v>
      </c>
      <c r="H218" s="59"/>
      <c r="I218" s="48">
        <f t="shared" si="7"/>
        <v>0</v>
      </c>
    </row>
    <row r="219" spans="1:9" ht="34.5" customHeight="1" x14ac:dyDescent="0.15">
      <c r="A219" s="42">
        <v>403</v>
      </c>
      <c r="B219" s="43" t="s">
        <v>337</v>
      </c>
      <c r="C219" s="42" t="s">
        <v>704</v>
      </c>
      <c r="D219" s="45" t="s">
        <v>704</v>
      </c>
      <c r="E219" s="46">
        <v>115</v>
      </c>
      <c r="F219" s="47">
        <v>853</v>
      </c>
      <c r="G219" s="48">
        <f t="shared" si="6"/>
        <v>980950</v>
      </c>
      <c r="H219" s="59"/>
      <c r="I219" s="48">
        <f t="shared" si="7"/>
        <v>0</v>
      </c>
    </row>
    <row r="220" spans="1:9" ht="34.5" customHeight="1" x14ac:dyDescent="0.15">
      <c r="A220" s="42">
        <v>404</v>
      </c>
      <c r="B220" s="43" t="s">
        <v>337</v>
      </c>
      <c r="C220" s="42" t="s">
        <v>705</v>
      </c>
      <c r="D220" s="45" t="s">
        <v>706</v>
      </c>
      <c r="E220" s="46">
        <v>79</v>
      </c>
      <c r="F220" s="47">
        <v>1</v>
      </c>
      <c r="G220" s="48">
        <f t="shared" si="6"/>
        <v>790</v>
      </c>
      <c r="H220" s="59"/>
      <c r="I220" s="48">
        <f t="shared" si="7"/>
        <v>0</v>
      </c>
    </row>
    <row r="221" spans="1:9" ht="34.5" customHeight="1" x14ac:dyDescent="0.15">
      <c r="A221" s="42">
        <v>405</v>
      </c>
      <c r="B221" s="43" t="s">
        <v>337</v>
      </c>
      <c r="C221" s="42" t="s">
        <v>707</v>
      </c>
      <c r="D221" s="45" t="s">
        <v>708</v>
      </c>
      <c r="E221" s="46">
        <v>32</v>
      </c>
      <c r="F221" s="47">
        <v>4</v>
      </c>
      <c r="G221" s="48">
        <f t="shared" si="6"/>
        <v>1280</v>
      </c>
      <c r="H221" s="59"/>
      <c r="I221" s="48">
        <f t="shared" si="7"/>
        <v>0</v>
      </c>
    </row>
    <row r="222" spans="1:9" ht="34.5" customHeight="1" x14ac:dyDescent="0.15">
      <c r="A222" s="42">
        <v>406</v>
      </c>
      <c r="B222" s="43" t="s">
        <v>337</v>
      </c>
      <c r="C222" s="42" t="s">
        <v>709</v>
      </c>
      <c r="D222" s="45" t="s">
        <v>710</v>
      </c>
      <c r="E222" s="46">
        <v>79</v>
      </c>
      <c r="F222" s="47">
        <v>4</v>
      </c>
      <c r="G222" s="48">
        <f t="shared" si="6"/>
        <v>3160</v>
      </c>
      <c r="H222" s="59"/>
      <c r="I222" s="48">
        <f t="shared" si="7"/>
        <v>0</v>
      </c>
    </row>
    <row r="223" spans="1:9" ht="34.5" customHeight="1" x14ac:dyDescent="0.15">
      <c r="A223" s="42">
        <v>407</v>
      </c>
      <c r="B223" s="43" t="s">
        <v>337</v>
      </c>
      <c r="C223" s="42" t="s">
        <v>711</v>
      </c>
      <c r="D223" s="45" t="s">
        <v>712</v>
      </c>
      <c r="E223" s="46">
        <v>79</v>
      </c>
      <c r="F223" s="47">
        <v>1</v>
      </c>
      <c r="G223" s="48">
        <f t="shared" si="6"/>
        <v>790</v>
      </c>
      <c r="H223" s="59"/>
      <c r="I223" s="48">
        <f t="shared" si="7"/>
        <v>0</v>
      </c>
    </row>
    <row r="224" spans="1:9" ht="34.5" customHeight="1" x14ac:dyDescent="0.15">
      <c r="A224" s="42">
        <v>408</v>
      </c>
      <c r="B224" s="43" t="s">
        <v>337</v>
      </c>
      <c r="C224" s="42" t="s">
        <v>713</v>
      </c>
      <c r="D224" s="45" t="s">
        <v>714</v>
      </c>
      <c r="E224" s="46">
        <v>79</v>
      </c>
      <c r="F224" s="47">
        <v>234</v>
      </c>
      <c r="G224" s="48">
        <f t="shared" si="6"/>
        <v>184860</v>
      </c>
      <c r="H224" s="59"/>
      <c r="I224" s="48">
        <f t="shared" si="7"/>
        <v>0</v>
      </c>
    </row>
    <row r="225" spans="1:9" ht="34.5" customHeight="1" x14ac:dyDescent="0.15">
      <c r="A225" s="42">
        <v>409</v>
      </c>
      <c r="B225" s="43" t="s">
        <v>337</v>
      </c>
      <c r="C225" s="42" t="s">
        <v>715</v>
      </c>
      <c r="D225" s="45" t="s">
        <v>715</v>
      </c>
      <c r="E225" s="46">
        <v>158</v>
      </c>
      <c r="F225" s="47">
        <v>6</v>
      </c>
      <c r="G225" s="48">
        <f t="shared" si="6"/>
        <v>9480</v>
      </c>
      <c r="H225" s="59"/>
      <c r="I225" s="48">
        <f t="shared" si="7"/>
        <v>0</v>
      </c>
    </row>
    <row r="226" spans="1:9" ht="34.5" customHeight="1" x14ac:dyDescent="0.15">
      <c r="A226" s="42">
        <v>410</v>
      </c>
      <c r="B226" s="43" t="s">
        <v>337</v>
      </c>
      <c r="C226" s="42" t="s">
        <v>716</v>
      </c>
      <c r="D226" s="45" t="s">
        <v>717</v>
      </c>
      <c r="E226" s="46">
        <v>206</v>
      </c>
      <c r="F226" s="47">
        <v>24</v>
      </c>
      <c r="G226" s="48">
        <f t="shared" si="6"/>
        <v>49440</v>
      </c>
      <c r="H226" s="59"/>
      <c r="I226" s="48">
        <f t="shared" si="7"/>
        <v>0</v>
      </c>
    </row>
    <row r="227" spans="1:9" ht="34.5" customHeight="1" x14ac:dyDescent="0.15">
      <c r="A227" s="42">
        <v>411</v>
      </c>
      <c r="B227" s="43" t="s">
        <v>337</v>
      </c>
      <c r="C227" s="42" t="s">
        <v>718</v>
      </c>
      <c r="D227" s="45" t="s">
        <v>719</v>
      </c>
      <c r="E227" s="46">
        <v>79</v>
      </c>
      <c r="F227" s="47">
        <v>2</v>
      </c>
      <c r="G227" s="48">
        <f t="shared" si="6"/>
        <v>1580</v>
      </c>
      <c r="H227" s="59"/>
      <c r="I227" s="48">
        <f t="shared" si="7"/>
        <v>0</v>
      </c>
    </row>
    <row r="228" spans="1:9" ht="34.5" customHeight="1" x14ac:dyDescent="0.15">
      <c r="A228" s="42">
        <v>412</v>
      </c>
      <c r="B228" s="43" t="s">
        <v>337</v>
      </c>
      <c r="C228" s="42" t="s">
        <v>720</v>
      </c>
      <c r="D228" s="45" t="s">
        <v>717</v>
      </c>
      <c r="E228" s="46">
        <v>206</v>
      </c>
      <c r="F228" s="47">
        <v>14</v>
      </c>
      <c r="G228" s="48">
        <f t="shared" si="6"/>
        <v>28840</v>
      </c>
      <c r="H228" s="59"/>
      <c r="I228" s="48">
        <f t="shared" si="7"/>
        <v>0</v>
      </c>
    </row>
    <row r="229" spans="1:9" ht="34.5" customHeight="1" x14ac:dyDescent="0.15">
      <c r="A229" s="42">
        <v>413</v>
      </c>
      <c r="B229" s="43" t="s">
        <v>337</v>
      </c>
      <c r="C229" s="42" t="s">
        <v>721</v>
      </c>
      <c r="D229" s="45" t="s">
        <v>717</v>
      </c>
      <c r="E229" s="46">
        <v>206</v>
      </c>
      <c r="F229" s="47">
        <v>7</v>
      </c>
      <c r="G229" s="48">
        <f t="shared" si="6"/>
        <v>14420</v>
      </c>
      <c r="H229" s="59"/>
      <c r="I229" s="48">
        <f t="shared" si="7"/>
        <v>0</v>
      </c>
    </row>
    <row r="230" spans="1:9" ht="34.5" customHeight="1" x14ac:dyDescent="0.15">
      <c r="A230" s="42">
        <v>414</v>
      </c>
      <c r="B230" s="43" t="s">
        <v>337</v>
      </c>
      <c r="C230" s="42" t="s">
        <v>722</v>
      </c>
      <c r="D230" s="45" t="s">
        <v>719</v>
      </c>
      <c r="E230" s="46">
        <v>79</v>
      </c>
      <c r="F230" s="47">
        <v>12</v>
      </c>
      <c r="G230" s="48">
        <f t="shared" si="6"/>
        <v>9480</v>
      </c>
      <c r="H230" s="59"/>
      <c r="I230" s="48">
        <f t="shared" si="7"/>
        <v>0</v>
      </c>
    </row>
    <row r="231" spans="1:9" ht="34.5" customHeight="1" x14ac:dyDescent="0.15">
      <c r="A231" s="42">
        <v>415</v>
      </c>
      <c r="B231" s="43" t="s">
        <v>337</v>
      </c>
      <c r="C231" s="42" t="s">
        <v>723</v>
      </c>
      <c r="D231" s="45" t="s">
        <v>719</v>
      </c>
      <c r="E231" s="46">
        <v>79</v>
      </c>
      <c r="F231" s="47">
        <v>12</v>
      </c>
      <c r="G231" s="48">
        <f t="shared" si="6"/>
        <v>9480</v>
      </c>
      <c r="H231" s="59"/>
      <c r="I231" s="48">
        <f t="shared" si="7"/>
        <v>0</v>
      </c>
    </row>
    <row r="232" spans="1:9" ht="34.5" customHeight="1" x14ac:dyDescent="0.15">
      <c r="A232" s="42">
        <v>416</v>
      </c>
      <c r="B232" s="43" t="s">
        <v>337</v>
      </c>
      <c r="C232" s="42" t="s">
        <v>724</v>
      </c>
      <c r="D232" s="45" t="s">
        <v>708</v>
      </c>
      <c r="E232" s="46">
        <v>32</v>
      </c>
      <c r="F232" s="47">
        <v>85</v>
      </c>
      <c r="G232" s="48">
        <f t="shared" si="6"/>
        <v>27200</v>
      </c>
      <c r="H232" s="59"/>
      <c r="I232" s="48">
        <f t="shared" si="7"/>
        <v>0</v>
      </c>
    </row>
    <row r="233" spans="1:9" ht="34.5" customHeight="1" x14ac:dyDescent="0.15">
      <c r="A233" s="42">
        <v>417</v>
      </c>
      <c r="B233" s="43" t="s">
        <v>337</v>
      </c>
      <c r="C233" s="42" t="s">
        <v>725</v>
      </c>
      <c r="D233" s="45" t="s">
        <v>726</v>
      </c>
      <c r="E233" s="46">
        <v>206</v>
      </c>
      <c r="F233" s="47">
        <v>80</v>
      </c>
      <c r="G233" s="48">
        <f t="shared" si="6"/>
        <v>164800</v>
      </c>
      <c r="H233" s="59"/>
      <c r="I233" s="48">
        <f t="shared" si="7"/>
        <v>0</v>
      </c>
    </row>
    <row r="234" spans="1:9" ht="34.5" customHeight="1" x14ac:dyDescent="0.15">
      <c r="A234" s="42">
        <v>418</v>
      </c>
      <c r="B234" s="43" t="s">
        <v>337</v>
      </c>
      <c r="C234" s="42" t="s">
        <v>727</v>
      </c>
      <c r="D234" s="45" t="s">
        <v>726</v>
      </c>
      <c r="E234" s="46">
        <v>206</v>
      </c>
      <c r="F234" s="47">
        <v>80</v>
      </c>
      <c r="G234" s="48">
        <f t="shared" si="6"/>
        <v>164800</v>
      </c>
      <c r="H234" s="59"/>
      <c r="I234" s="48">
        <f t="shared" si="7"/>
        <v>0</v>
      </c>
    </row>
    <row r="235" spans="1:9" ht="34.5" customHeight="1" x14ac:dyDescent="0.15">
      <c r="A235" s="42">
        <v>420</v>
      </c>
      <c r="B235" s="43" t="s">
        <v>337</v>
      </c>
      <c r="C235" s="42" t="s">
        <v>728</v>
      </c>
      <c r="D235" s="45" t="s">
        <v>729</v>
      </c>
      <c r="E235" s="46">
        <v>206</v>
      </c>
      <c r="F235" s="47">
        <v>101</v>
      </c>
      <c r="G235" s="48">
        <f t="shared" si="6"/>
        <v>208060</v>
      </c>
      <c r="H235" s="59"/>
      <c r="I235" s="48">
        <f t="shared" si="7"/>
        <v>0</v>
      </c>
    </row>
    <row r="236" spans="1:9" ht="34.5" customHeight="1" x14ac:dyDescent="0.15">
      <c r="A236" s="42">
        <v>421</v>
      </c>
      <c r="B236" s="43" t="s">
        <v>337</v>
      </c>
      <c r="C236" s="42" t="s">
        <v>730</v>
      </c>
      <c r="D236" s="45" t="s">
        <v>729</v>
      </c>
      <c r="E236" s="46">
        <v>206</v>
      </c>
      <c r="F236" s="47">
        <v>28</v>
      </c>
      <c r="G236" s="48">
        <f t="shared" si="6"/>
        <v>57680</v>
      </c>
      <c r="H236" s="59"/>
      <c r="I236" s="48">
        <f t="shared" si="7"/>
        <v>0</v>
      </c>
    </row>
    <row r="237" spans="1:9" ht="34.5" customHeight="1" x14ac:dyDescent="0.15">
      <c r="A237" s="42">
        <v>422</v>
      </c>
      <c r="B237" s="43" t="s">
        <v>337</v>
      </c>
      <c r="C237" s="42" t="s">
        <v>731</v>
      </c>
      <c r="D237" s="45" t="s">
        <v>732</v>
      </c>
      <c r="E237" s="46">
        <v>206</v>
      </c>
      <c r="F237" s="47">
        <v>35</v>
      </c>
      <c r="G237" s="48">
        <f t="shared" si="6"/>
        <v>72100</v>
      </c>
      <c r="H237" s="59"/>
      <c r="I237" s="48">
        <f t="shared" si="7"/>
        <v>0</v>
      </c>
    </row>
    <row r="238" spans="1:9" ht="34.5" customHeight="1" x14ac:dyDescent="0.15">
      <c r="A238" s="42">
        <v>423</v>
      </c>
      <c r="B238" s="43" t="s">
        <v>337</v>
      </c>
      <c r="C238" s="42" t="s">
        <v>733</v>
      </c>
      <c r="D238" s="45" t="s">
        <v>732</v>
      </c>
      <c r="E238" s="46">
        <v>206</v>
      </c>
      <c r="F238" s="47">
        <v>1</v>
      </c>
      <c r="G238" s="48">
        <f t="shared" si="6"/>
        <v>2060</v>
      </c>
      <c r="H238" s="59"/>
      <c r="I238" s="48">
        <f t="shared" si="7"/>
        <v>0</v>
      </c>
    </row>
    <row r="239" spans="1:9" ht="34.5" customHeight="1" x14ac:dyDescent="0.15">
      <c r="A239" s="42">
        <v>424</v>
      </c>
      <c r="B239" s="43" t="s">
        <v>337</v>
      </c>
      <c r="C239" s="42" t="s">
        <v>734</v>
      </c>
      <c r="D239" s="45" t="s">
        <v>735</v>
      </c>
      <c r="E239" s="46">
        <v>206</v>
      </c>
      <c r="F239" s="47">
        <v>40</v>
      </c>
      <c r="G239" s="48">
        <f t="shared" si="6"/>
        <v>82400</v>
      </c>
      <c r="H239" s="59"/>
      <c r="I239" s="48">
        <f t="shared" si="7"/>
        <v>0</v>
      </c>
    </row>
    <row r="240" spans="1:9" ht="34.5" customHeight="1" x14ac:dyDescent="0.15">
      <c r="A240" s="42">
        <v>425</v>
      </c>
      <c r="B240" s="43" t="s">
        <v>337</v>
      </c>
      <c r="C240" s="42" t="s">
        <v>736</v>
      </c>
      <c r="D240" s="45" t="s">
        <v>735</v>
      </c>
      <c r="E240" s="46">
        <v>206</v>
      </c>
      <c r="F240" s="47">
        <v>7</v>
      </c>
      <c r="G240" s="48">
        <f t="shared" si="6"/>
        <v>14420</v>
      </c>
      <c r="H240" s="59"/>
      <c r="I240" s="48">
        <f t="shared" si="7"/>
        <v>0</v>
      </c>
    </row>
    <row r="241" spans="1:9" ht="34.5" customHeight="1" x14ac:dyDescent="0.15">
      <c r="A241" s="42">
        <v>426</v>
      </c>
      <c r="B241" s="43" t="s">
        <v>337</v>
      </c>
      <c r="C241" s="42" t="s">
        <v>737</v>
      </c>
      <c r="D241" s="45" t="s">
        <v>738</v>
      </c>
      <c r="E241" s="46">
        <v>206</v>
      </c>
      <c r="F241" s="47">
        <v>45</v>
      </c>
      <c r="G241" s="48">
        <f t="shared" si="6"/>
        <v>92700</v>
      </c>
      <c r="H241" s="59"/>
      <c r="I241" s="48">
        <f t="shared" si="7"/>
        <v>0</v>
      </c>
    </row>
    <row r="242" spans="1:9" ht="34.5" customHeight="1" x14ac:dyDescent="0.15">
      <c r="A242" s="42">
        <v>427</v>
      </c>
      <c r="B242" s="43" t="s">
        <v>337</v>
      </c>
      <c r="C242" s="42" t="s">
        <v>739</v>
      </c>
      <c r="D242" s="45" t="s">
        <v>738</v>
      </c>
      <c r="E242" s="46">
        <v>206</v>
      </c>
      <c r="F242" s="47">
        <v>6</v>
      </c>
      <c r="G242" s="48">
        <f t="shared" si="6"/>
        <v>12360</v>
      </c>
      <c r="H242" s="59"/>
      <c r="I242" s="48">
        <f t="shared" si="7"/>
        <v>0</v>
      </c>
    </row>
    <row r="243" spans="1:9" ht="34.5" customHeight="1" x14ac:dyDescent="0.15">
      <c r="A243" s="42">
        <v>428</v>
      </c>
      <c r="B243" s="43" t="s">
        <v>337</v>
      </c>
      <c r="C243" s="42" t="s">
        <v>740</v>
      </c>
      <c r="D243" s="45" t="s">
        <v>741</v>
      </c>
      <c r="E243" s="46">
        <v>163</v>
      </c>
      <c r="F243" s="47">
        <v>104</v>
      </c>
      <c r="G243" s="48">
        <f t="shared" si="6"/>
        <v>169520</v>
      </c>
      <c r="H243" s="59"/>
      <c r="I243" s="48">
        <f t="shared" si="7"/>
        <v>0</v>
      </c>
    </row>
    <row r="244" spans="1:9" ht="34.5" customHeight="1" x14ac:dyDescent="0.15">
      <c r="A244" s="42">
        <v>429</v>
      </c>
      <c r="B244" s="43" t="s">
        <v>337</v>
      </c>
      <c r="C244" s="42" t="s">
        <v>742</v>
      </c>
      <c r="D244" s="45" t="s">
        <v>743</v>
      </c>
      <c r="E244" s="46">
        <v>85</v>
      </c>
      <c r="F244" s="47">
        <v>190</v>
      </c>
      <c r="G244" s="48">
        <f t="shared" si="6"/>
        <v>161500</v>
      </c>
      <c r="H244" s="59"/>
      <c r="I244" s="48">
        <f t="shared" si="7"/>
        <v>0</v>
      </c>
    </row>
    <row r="245" spans="1:9" ht="34.5" customHeight="1" x14ac:dyDescent="0.15">
      <c r="A245" s="42">
        <v>430</v>
      </c>
      <c r="B245" s="43" t="s">
        <v>337</v>
      </c>
      <c r="C245" s="42" t="s">
        <v>744</v>
      </c>
      <c r="D245" s="45" t="s">
        <v>745</v>
      </c>
      <c r="E245" s="46">
        <v>169</v>
      </c>
      <c r="F245" s="47">
        <v>90</v>
      </c>
      <c r="G245" s="48">
        <f t="shared" si="6"/>
        <v>152100</v>
      </c>
      <c r="H245" s="59"/>
      <c r="I245" s="48">
        <f t="shared" si="7"/>
        <v>0</v>
      </c>
    </row>
    <row r="246" spans="1:9" ht="34.5" customHeight="1" x14ac:dyDescent="0.15">
      <c r="A246" s="42">
        <v>431</v>
      </c>
      <c r="B246" s="43" t="s">
        <v>337</v>
      </c>
      <c r="C246" s="42" t="s">
        <v>746</v>
      </c>
      <c r="D246" s="45" t="s">
        <v>747</v>
      </c>
      <c r="E246" s="46">
        <v>185</v>
      </c>
      <c r="F246" s="47">
        <v>2</v>
      </c>
      <c r="G246" s="48">
        <f t="shared" si="6"/>
        <v>3700</v>
      </c>
      <c r="H246" s="59"/>
      <c r="I246" s="48">
        <f t="shared" si="7"/>
        <v>0</v>
      </c>
    </row>
    <row r="247" spans="1:9" ht="34.5" customHeight="1" x14ac:dyDescent="0.15">
      <c r="A247" s="42">
        <v>432</v>
      </c>
      <c r="B247" s="43" t="s">
        <v>337</v>
      </c>
      <c r="C247" s="42" t="s">
        <v>748</v>
      </c>
      <c r="D247" s="45" t="s">
        <v>749</v>
      </c>
      <c r="E247" s="46">
        <v>424</v>
      </c>
      <c r="F247" s="47">
        <v>175</v>
      </c>
      <c r="G247" s="48">
        <f t="shared" si="6"/>
        <v>742000</v>
      </c>
      <c r="H247" s="59"/>
      <c r="I247" s="48">
        <f t="shared" si="7"/>
        <v>0</v>
      </c>
    </row>
    <row r="248" spans="1:9" ht="34.5" customHeight="1" x14ac:dyDescent="0.15">
      <c r="A248" s="42">
        <v>433</v>
      </c>
      <c r="B248" s="43" t="s">
        <v>337</v>
      </c>
      <c r="C248" s="42" t="s">
        <v>750</v>
      </c>
      <c r="D248" s="45" t="s">
        <v>751</v>
      </c>
      <c r="E248" s="46">
        <v>134</v>
      </c>
      <c r="F248" s="47">
        <v>276</v>
      </c>
      <c r="G248" s="48">
        <f t="shared" si="6"/>
        <v>369840</v>
      </c>
      <c r="H248" s="59"/>
      <c r="I248" s="48">
        <f t="shared" si="7"/>
        <v>0</v>
      </c>
    </row>
    <row r="249" spans="1:9" ht="34.5" customHeight="1" x14ac:dyDescent="0.15">
      <c r="A249" s="42">
        <v>434</v>
      </c>
      <c r="B249" s="43" t="s">
        <v>337</v>
      </c>
      <c r="C249" s="42" t="s">
        <v>752</v>
      </c>
      <c r="D249" s="45" t="s">
        <v>752</v>
      </c>
      <c r="E249" s="46">
        <v>115</v>
      </c>
      <c r="F249" s="47">
        <v>140</v>
      </c>
      <c r="G249" s="48">
        <f t="shared" si="6"/>
        <v>161000</v>
      </c>
      <c r="H249" s="59"/>
      <c r="I249" s="48">
        <f t="shared" si="7"/>
        <v>0</v>
      </c>
    </row>
    <row r="250" spans="1:9" ht="34.5" customHeight="1" x14ac:dyDescent="0.15">
      <c r="A250" s="42">
        <v>435</v>
      </c>
      <c r="B250" s="43" t="s">
        <v>337</v>
      </c>
      <c r="C250" s="42" t="s">
        <v>753</v>
      </c>
      <c r="D250" s="45" t="s">
        <v>754</v>
      </c>
      <c r="E250" s="46">
        <v>150</v>
      </c>
      <c r="F250" s="47">
        <v>2</v>
      </c>
      <c r="G250" s="48">
        <f t="shared" si="6"/>
        <v>3000</v>
      </c>
      <c r="H250" s="59"/>
      <c r="I250" s="48">
        <f t="shared" si="7"/>
        <v>0</v>
      </c>
    </row>
    <row r="251" spans="1:9" ht="34.5" customHeight="1" x14ac:dyDescent="0.15">
      <c r="A251" s="42">
        <v>436</v>
      </c>
      <c r="B251" s="43" t="s">
        <v>337</v>
      </c>
      <c r="C251" s="42" t="s">
        <v>755</v>
      </c>
      <c r="D251" s="45" t="s">
        <v>756</v>
      </c>
      <c r="E251" s="46">
        <v>258</v>
      </c>
      <c r="F251" s="47">
        <v>513</v>
      </c>
      <c r="G251" s="48">
        <f t="shared" si="6"/>
        <v>1323540</v>
      </c>
      <c r="H251" s="59"/>
      <c r="I251" s="48">
        <f t="shared" si="7"/>
        <v>0</v>
      </c>
    </row>
    <row r="252" spans="1:9" ht="34.5" customHeight="1" x14ac:dyDescent="0.15">
      <c r="A252" s="42">
        <v>437</v>
      </c>
      <c r="B252" s="43" t="s">
        <v>337</v>
      </c>
      <c r="C252" s="42" t="s">
        <v>757</v>
      </c>
      <c r="D252" s="45" t="s">
        <v>758</v>
      </c>
      <c r="E252" s="46">
        <v>259</v>
      </c>
      <c r="F252" s="47">
        <v>377</v>
      </c>
      <c r="G252" s="48">
        <f t="shared" si="6"/>
        <v>976430</v>
      </c>
      <c r="H252" s="59"/>
      <c r="I252" s="48">
        <f t="shared" si="7"/>
        <v>0</v>
      </c>
    </row>
    <row r="253" spans="1:9" ht="34.5" customHeight="1" x14ac:dyDescent="0.15">
      <c r="A253" s="42">
        <v>438</v>
      </c>
      <c r="B253" s="43" t="s">
        <v>337</v>
      </c>
      <c r="C253" s="42" t="s">
        <v>759</v>
      </c>
      <c r="D253" s="45" t="s">
        <v>760</v>
      </c>
      <c r="E253" s="46">
        <v>220</v>
      </c>
      <c r="F253" s="47">
        <v>246</v>
      </c>
      <c r="G253" s="48">
        <f t="shared" si="6"/>
        <v>541200</v>
      </c>
      <c r="H253" s="59"/>
      <c r="I253" s="48">
        <f t="shared" si="7"/>
        <v>0</v>
      </c>
    </row>
    <row r="254" spans="1:9" ht="34.5" customHeight="1" x14ac:dyDescent="0.15">
      <c r="A254" s="42">
        <v>439</v>
      </c>
      <c r="B254" s="43" t="s">
        <v>337</v>
      </c>
      <c r="C254" s="42" t="s">
        <v>761</v>
      </c>
      <c r="D254" s="45" t="s">
        <v>762</v>
      </c>
      <c r="E254" s="46">
        <v>388</v>
      </c>
      <c r="F254" s="47">
        <v>775</v>
      </c>
      <c r="G254" s="48">
        <f t="shared" si="6"/>
        <v>3007000</v>
      </c>
      <c r="H254" s="59"/>
      <c r="I254" s="48">
        <f t="shared" si="7"/>
        <v>0</v>
      </c>
    </row>
    <row r="255" spans="1:9" ht="34.5" customHeight="1" x14ac:dyDescent="0.15">
      <c r="A255" s="42">
        <v>440</v>
      </c>
      <c r="B255" s="43" t="s">
        <v>337</v>
      </c>
      <c r="C255" s="42" t="s">
        <v>763</v>
      </c>
      <c r="D255" s="45" t="s">
        <v>764</v>
      </c>
      <c r="E255" s="46">
        <v>170</v>
      </c>
      <c r="F255" s="47">
        <v>21</v>
      </c>
      <c r="G255" s="48">
        <f t="shared" si="6"/>
        <v>35700</v>
      </c>
      <c r="H255" s="59"/>
      <c r="I255" s="48">
        <f t="shared" si="7"/>
        <v>0</v>
      </c>
    </row>
    <row r="256" spans="1:9" ht="34.5" customHeight="1" x14ac:dyDescent="0.15">
      <c r="A256" s="42">
        <v>441</v>
      </c>
      <c r="B256" s="43" t="s">
        <v>337</v>
      </c>
      <c r="C256" s="42" t="s">
        <v>765</v>
      </c>
      <c r="D256" s="45" t="s">
        <v>766</v>
      </c>
      <c r="E256" s="46">
        <v>1141</v>
      </c>
      <c r="F256" s="47">
        <v>14</v>
      </c>
      <c r="G256" s="48">
        <f t="shared" si="6"/>
        <v>159740</v>
      </c>
      <c r="H256" s="59"/>
      <c r="I256" s="48">
        <f t="shared" si="7"/>
        <v>0</v>
      </c>
    </row>
    <row r="257" spans="1:9" ht="34.5" customHeight="1" x14ac:dyDescent="0.15">
      <c r="A257" s="42">
        <v>442</v>
      </c>
      <c r="B257" s="43" t="s">
        <v>337</v>
      </c>
      <c r="C257" s="42" t="s">
        <v>767</v>
      </c>
      <c r="D257" s="45" t="s">
        <v>768</v>
      </c>
      <c r="E257" s="46">
        <v>2950</v>
      </c>
      <c r="F257" s="47">
        <v>7</v>
      </c>
      <c r="G257" s="48">
        <f t="shared" si="6"/>
        <v>206500</v>
      </c>
      <c r="H257" s="59"/>
      <c r="I257" s="48">
        <f t="shared" si="7"/>
        <v>0</v>
      </c>
    </row>
    <row r="258" spans="1:9" ht="34.5" customHeight="1" x14ac:dyDescent="0.15">
      <c r="A258" s="42">
        <v>443</v>
      </c>
      <c r="B258" s="43" t="s">
        <v>337</v>
      </c>
      <c r="C258" s="42" t="s">
        <v>769</v>
      </c>
      <c r="D258" s="45" t="s">
        <v>768</v>
      </c>
      <c r="E258" s="46">
        <v>2950</v>
      </c>
      <c r="F258" s="47">
        <v>379</v>
      </c>
      <c r="G258" s="48">
        <f t="shared" si="6"/>
        <v>11180500</v>
      </c>
      <c r="H258" s="59"/>
      <c r="I258" s="48">
        <f t="shared" si="7"/>
        <v>0</v>
      </c>
    </row>
    <row r="259" spans="1:9" ht="34.5" customHeight="1" x14ac:dyDescent="0.15">
      <c r="A259" s="42">
        <v>444</v>
      </c>
      <c r="B259" s="43" t="s">
        <v>337</v>
      </c>
      <c r="C259" s="42" t="s">
        <v>770</v>
      </c>
      <c r="D259" s="45" t="s">
        <v>771</v>
      </c>
      <c r="E259" s="46">
        <v>405</v>
      </c>
      <c r="F259" s="47">
        <v>293</v>
      </c>
      <c r="G259" s="48">
        <f t="shared" ref="G259:G322" si="8">E259*F259*10</f>
        <v>1186650</v>
      </c>
      <c r="H259" s="59"/>
      <c r="I259" s="48">
        <f t="shared" ref="I259:I322" si="9">H259*F259</f>
        <v>0</v>
      </c>
    </row>
    <row r="260" spans="1:9" ht="34.5" customHeight="1" x14ac:dyDescent="0.15">
      <c r="A260" s="42">
        <v>445</v>
      </c>
      <c r="B260" s="43" t="s">
        <v>337</v>
      </c>
      <c r="C260" s="42" t="s">
        <v>772</v>
      </c>
      <c r="D260" s="45" t="s">
        <v>772</v>
      </c>
      <c r="E260" s="46">
        <v>116</v>
      </c>
      <c r="F260" s="47">
        <v>1550</v>
      </c>
      <c r="G260" s="48">
        <f t="shared" si="8"/>
        <v>1798000</v>
      </c>
      <c r="H260" s="59"/>
      <c r="I260" s="48">
        <f t="shared" si="9"/>
        <v>0</v>
      </c>
    </row>
    <row r="261" spans="1:9" ht="34.5" customHeight="1" x14ac:dyDescent="0.15">
      <c r="A261" s="42">
        <v>446</v>
      </c>
      <c r="B261" s="43" t="s">
        <v>337</v>
      </c>
      <c r="C261" s="42" t="s">
        <v>773</v>
      </c>
      <c r="D261" s="45" t="s">
        <v>773</v>
      </c>
      <c r="E261" s="46">
        <v>156</v>
      </c>
      <c r="F261" s="47">
        <v>29</v>
      </c>
      <c r="G261" s="48">
        <f t="shared" si="8"/>
        <v>45240</v>
      </c>
      <c r="H261" s="59"/>
      <c r="I261" s="48">
        <f t="shared" si="9"/>
        <v>0</v>
      </c>
    </row>
    <row r="262" spans="1:9" ht="34.5" customHeight="1" x14ac:dyDescent="0.15">
      <c r="A262" s="42">
        <v>447</v>
      </c>
      <c r="B262" s="43" t="s">
        <v>337</v>
      </c>
      <c r="C262" s="42" t="s">
        <v>774</v>
      </c>
      <c r="D262" s="45" t="s">
        <v>775</v>
      </c>
      <c r="E262" s="46">
        <v>189</v>
      </c>
      <c r="F262" s="47">
        <v>1</v>
      </c>
      <c r="G262" s="48">
        <f t="shared" si="8"/>
        <v>1890</v>
      </c>
      <c r="H262" s="59"/>
      <c r="I262" s="48">
        <f t="shared" si="9"/>
        <v>0</v>
      </c>
    </row>
    <row r="263" spans="1:9" ht="34.5" customHeight="1" x14ac:dyDescent="0.15">
      <c r="A263" s="42">
        <v>448</v>
      </c>
      <c r="B263" s="43" t="s">
        <v>337</v>
      </c>
      <c r="C263" s="42" t="s">
        <v>776</v>
      </c>
      <c r="D263" s="45" t="s">
        <v>777</v>
      </c>
      <c r="E263" s="46">
        <v>112</v>
      </c>
      <c r="F263" s="47">
        <v>41</v>
      </c>
      <c r="G263" s="48">
        <f t="shared" si="8"/>
        <v>45920</v>
      </c>
      <c r="H263" s="59"/>
      <c r="I263" s="48">
        <f t="shared" si="9"/>
        <v>0</v>
      </c>
    </row>
    <row r="264" spans="1:9" ht="34.5" customHeight="1" x14ac:dyDescent="0.15">
      <c r="A264" s="42">
        <v>449</v>
      </c>
      <c r="B264" s="43" t="s">
        <v>337</v>
      </c>
      <c r="C264" s="42" t="s">
        <v>778</v>
      </c>
      <c r="D264" s="45" t="s">
        <v>779</v>
      </c>
      <c r="E264" s="46">
        <v>161</v>
      </c>
      <c r="F264" s="47">
        <v>32</v>
      </c>
      <c r="G264" s="48">
        <f t="shared" si="8"/>
        <v>51520</v>
      </c>
      <c r="H264" s="59"/>
      <c r="I264" s="48">
        <f t="shared" si="9"/>
        <v>0</v>
      </c>
    </row>
    <row r="265" spans="1:9" ht="34.5" customHeight="1" x14ac:dyDescent="0.15">
      <c r="A265" s="42">
        <v>450</v>
      </c>
      <c r="B265" s="43" t="s">
        <v>337</v>
      </c>
      <c r="C265" s="42" t="s">
        <v>780</v>
      </c>
      <c r="D265" s="45" t="s">
        <v>637</v>
      </c>
      <c r="E265" s="46">
        <v>59</v>
      </c>
      <c r="F265" s="47">
        <v>1</v>
      </c>
      <c r="G265" s="48">
        <f t="shared" si="8"/>
        <v>590</v>
      </c>
      <c r="H265" s="59"/>
      <c r="I265" s="48">
        <f t="shared" si="9"/>
        <v>0</v>
      </c>
    </row>
    <row r="266" spans="1:9" ht="34.5" customHeight="1" x14ac:dyDescent="0.15">
      <c r="A266" s="42">
        <v>451</v>
      </c>
      <c r="B266" s="43" t="s">
        <v>337</v>
      </c>
      <c r="C266" s="42" t="s">
        <v>781</v>
      </c>
      <c r="D266" s="45" t="s">
        <v>782</v>
      </c>
      <c r="E266" s="46">
        <v>300</v>
      </c>
      <c r="F266" s="47">
        <v>1175</v>
      </c>
      <c r="G266" s="48">
        <f t="shared" si="8"/>
        <v>3525000</v>
      </c>
      <c r="H266" s="59"/>
      <c r="I266" s="48">
        <f t="shared" si="9"/>
        <v>0</v>
      </c>
    </row>
    <row r="267" spans="1:9" ht="34.5" customHeight="1" x14ac:dyDescent="0.15">
      <c r="A267" s="42">
        <v>452</v>
      </c>
      <c r="B267" s="43" t="s">
        <v>337</v>
      </c>
      <c r="C267" s="42" t="s">
        <v>783</v>
      </c>
      <c r="D267" s="45" t="s">
        <v>784</v>
      </c>
      <c r="E267" s="46">
        <v>99</v>
      </c>
      <c r="F267" s="47">
        <v>9</v>
      </c>
      <c r="G267" s="48">
        <f t="shared" si="8"/>
        <v>8910</v>
      </c>
      <c r="H267" s="59"/>
      <c r="I267" s="48">
        <f t="shared" si="9"/>
        <v>0</v>
      </c>
    </row>
    <row r="268" spans="1:9" ht="34.5" customHeight="1" x14ac:dyDescent="0.15">
      <c r="A268" s="42">
        <v>453</v>
      </c>
      <c r="B268" s="43" t="s">
        <v>337</v>
      </c>
      <c r="C268" s="42" t="s">
        <v>785</v>
      </c>
      <c r="D268" s="45" t="s">
        <v>785</v>
      </c>
      <c r="E268" s="46">
        <v>135</v>
      </c>
      <c r="F268" s="47">
        <v>4</v>
      </c>
      <c r="G268" s="48">
        <f t="shared" si="8"/>
        <v>5400</v>
      </c>
      <c r="H268" s="59"/>
      <c r="I268" s="48">
        <f t="shared" si="9"/>
        <v>0</v>
      </c>
    </row>
    <row r="269" spans="1:9" ht="34.5" customHeight="1" x14ac:dyDescent="0.15">
      <c r="A269" s="42">
        <v>454</v>
      </c>
      <c r="B269" s="43" t="s">
        <v>337</v>
      </c>
      <c r="C269" s="42" t="s">
        <v>786</v>
      </c>
      <c r="D269" s="45" t="s">
        <v>786</v>
      </c>
      <c r="E269" s="46">
        <v>130</v>
      </c>
      <c r="F269" s="47">
        <v>2544</v>
      </c>
      <c r="G269" s="48">
        <f t="shared" si="8"/>
        <v>3307200</v>
      </c>
      <c r="H269" s="59"/>
      <c r="I269" s="48">
        <f t="shared" si="9"/>
        <v>0</v>
      </c>
    </row>
    <row r="270" spans="1:9" ht="34.5" customHeight="1" x14ac:dyDescent="0.15">
      <c r="A270" s="42">
        <v>455</v>
      </c>
      <c r="B270" s="43" t="s">
        <v>337</v>
      </c>
      <c r="C270" s="42" t="s">
        <v>787</v>
      </c>
      <c r="D270" s="45" t="s">
        <v>418</v>
      </c>
      <c r="E270" s="46">
        <v>18</v>
      </c>
      <c r="F270" s="47">
        <v>104</v>
      </c>
      <c r="G270" s="48">
        <f t="shared" si="8"/>
        <v>18720</v>
      </c>
      <c r="H270" s="59"/>
      <c r="I270" s="48">
        <f t="shared" si="9"/>
        <v>0</v>
      </c>
    </row>
    <row r="271" spans="1:9" ht="34.5" customHeight="1" x14ac:dyDescent="0.15">
      <c r="A271" s="42">
        <v>456</v>
      </c>
      <c r="B271" s="43" t="s">
        <v>337</v>
      </c>
      <c r="C271" s="42" t="s">
        <v>788</v>
      </c>
      <c r="D271" s="45" t="s">
        <v>789</v>
      </c>
      <c r="E271" s="46">
        <v>116</v>
      </c>
      <c r="F271" s="47">
        <v>22</v>
      </c>
      <c r="G271" s="48">
        <f t="shared" si="8"/>
        <v>25520</v>
      </c>
      <c r="H271" s="59"/>
      <c r="I271" s="48">
        <f t="shared" si="9"/>
        <v>0</v>
      </c>
    </row>
    <row r="272" spans="1:9" ht="34.5" customHeight="1" x14ac:dyDescent="0.15">
      <c r="A272" s="42">
        <v>457</v>
      </c>
      <c r="B272" s="43" t="s">
        <v>337</v>
      </c>
      <c r="C272" s="42" t="s">
        <v>790</v>
      </c>
      <c r="D272" s="45" t="s">
        <v>601</v>
      </c>
      <c r="E272" s="46">
        <v>47</v>
      </c>
      <c r="F272" s="47">
        <v>1</v>
      </c>
      <c r="G272" s="48">
        <f t="shared" si="8"/>
        <v>470</v>
      </c>
      <c r="H272" s="59"/>
      <c r="I272" s="48">
        <f t="shared" si="9"/>
        <v>0</v>
      </c>
    </row>
    <row r="273" spans="1:9" ht="34.5" customHeight="1" x14ac:dyDescent="0.15">
      <c r="A273" s="42">
        <v>458</v>
      </c>
      <c r="B273" s="43" t="s">
        <v>337</v>
      </c>
      <c r="C273" s="42" t="s">
        <v>791</v>
      </c>
      <c r="D273" s="45" t="s">
        <v>603</v>
      </c>
      <c r="E273" s="46">
        <v>47</v>
      </c>
      <c r="F273" s="47">
        <v>1</v>
      </c>
      <c r="G273" s="48">
        <f t="shared" si="8"/>
        <v>470</v>
      </c>
      <c r="H273" s="59"/>
      <c r="I273" s="48">
        <f t="shared" si="9"/>
        <v>0</v>
      </c>
    </row>
    <row r="274" spans="1:9" ht="34.5" customHeight="1" x14ac:dyDescent="0.15">
      <c r="A274" s="42">
        <v>459</v>
      </c>
      <c r="B274" s="43" t="s">
        <v>337</v>
      </c>
      <c r="C274" s="42" t="s">
        <v>792</v>
      </c>
      <c r="D274" s="45" t="s">
        <v>793</v>
      </c>
      <c r="E274" s="46">
        <v>260</v>
      </c>
      <c r="F274" s="47">
        <v>14</v>
      </c>
      <c r="G274" s="48">
        <f t="shared" si="8"/>
        <v>36400</v>
      </c>
      <c r="H274" s="59"/>
      <c r="I274" s="48">
        <f t="shared" si="9"/>
        <v>0</v>
      </c>
    </row>
    <row r="275" spans="1:9" ht="34.5" customHeight="1" x14ac:dyDescent="0.15">
      <c r="A275" s="42">
        <v>460</v>
      </c>
      <c r="B275" s="43" t="s">
        <v>337</v>
      </c>
      <c r="C275" s="42" t="s">
        <v>794</v>
      </c>
      <c r="D275" s="45" t="s">
        <v>795</v>
      </c>
      <c r="E275" s="46">
        <v>108</v>
      </c>
      <c r="F275" s="47">
        <v>20</v>
      </c>
      <c r="G275" s="48">
        <f t="shared" si="8"/>
        <v>21600</v>
      </c>
      <c r="H275" s="59"/>
      <c r="I275" s="48">
        <f t="shared" si="9"/>
        <v>0</v>
      </c>
    </row>
    <row r="276" spans="1:9" ht="34.5" customHeight="1" x14ac:dyDescent="0.15">
      <c r="A276" s="42">
        <v>461</v>
      </c>
      <c r="B276" s="43" t="s">
        <v>337</v>
      </c>
      <c r="C276" s="42" t="s">
        <v>796</v>
      </c>
      <c r="D276" s="45" t="s">
        <v>797</v>
      </c>
      <c r="E276" s="46">
        <v>11</v>
      </c>
      <c r="F276" s="47">
        <v>58</v>
      </c>
      <c r="G276" s="48">
        <f t="shared" si="8"/>
        <v>6380</v>
      </c>
      <c r="H276" s="59"/>
      <c r="I276" s="48">
        <f t="shared" si="9"/>
        <v>0</v>
      </c>
    </row>
    <row r="277" spans="1:9" ht="34.5" customHeight="1" x14ac:dyDescent="0.15">
      <c r="A277" s="42">
        <v>462</v>
      </c>
      <c r="B277" s="43" t="s">
        <v>337</v>
      </c>
      <c r="C277" s="42" t="s">
        <v>798</v>
      </c>
      <c r="D277" s="45" t="s">
        <v>798</v>
      </c>
      <c r="E277" s="46">
        <v>176</v>
      </c>
      <c r="F277" s="47">
        <v>43</v>
      </c>
      <c r="G277" s="48">
        <f t="shared" si="8"/>
        <v>75680</v>
      </c>
      <c r="H277" s="59"/>
      <c r="I277" s="48">
        <f t="shared" si="9"/>
        <v>0</v>
      </c>
    </row>
    <row r="278" spans="1:9" ht="34.5" customHeight="1" x14ac:dyDescent="0.15">
      <c r="A278" s="42">
        <v>463</v>
      </c>
      <c r="B278" s="43" t="s">
        <v>337</v>
      </c>
      <c r="C278" s="42" t="s">
        <v>799</v>
      </c>
      <c r="D278" s="45" t="s">
        <v>800</v>
      </c>
      <c r="E278" s="46">
        <v>146</v>
      </c>
      <c r="F278" s="47">
        <v>6</v>
      </c>
      <c r="G278" s="48">
        <f t="shared" si="8"/>
        <v>8760</v>
      </c>
      <c r="H278" s="59"/>
      <c r="I278" s="48">
        <f t="shared" si="9"/>
        <v>0</v>
      </c>
    </row>
    <row r="279" spans="1:9" ht="34.5" customHeight="1" x14ac:dyDescent="0.15">
      <c r="A279" s="42">
        <v>464</v>
      </c>
      <c r="B279" s="43" t="s">
        <v>337</v>
      </c>
      <c r="C279" s="42" t="s">
        <v>801</v>
      </c>
      <c r="D279" s="45" t="s">
        <v>801</v>
      </c>
      <c r="E279" s="46">
        <v>146</v>
      </c>
      <c r="F279" s="47">
        <v>11</v>
      </c>
      <c r="G279" s="48">
        <f t="shared" si="8"/>
        <v>16060</v>
      </c>
      <c r="H279" s="59"/>
      <c r="I279" s="48">
        <f t="shared" si="9"/>
        <v>0</v>
      </c>
    </row>
    <row r="280" spans="1:9" ht="34.5" customHeight="1" x14ac:dyDescent="0.15">
      <c r="A280" s="42">
        <v>465</v>
      </c>
      <c r="B280" s="43" t="s">
        <v>337</v>
      </c>
      <c r="C280" s="42" t="s">
        <v>802</v>
      </c>
      <c r="D280" s="45" t="s">
        <v>802</v>
      </c>
      <c r="E280" s="46">
        <v>232</v>
      </c>
      <c r="F280" s="47">
        <v>7</v>
      </c>
      <c r="G280" s="48">
        <f t="shared" si="8"/>
        <v>16240</v>
      </c>
      <c r="H280" s="59"/>
      <c r="I280" s="48">
        <f t="shared" si="9"/>
        <v>0</v>
      </c>
    </row>
    <row r="281" spans="1:9" ht="34.5" customHeight="1" x14ac:dyDescent="0.15">
      <c r="A281" s="42">
        <v>466</v>
      </c>
      <c r="B281" s="43" t="s">
        <v>337</v>
      </c>
      <c r="C281" s="42" t="s">
        <v>803</v>
      </c>
      <c r="D281" s="45" t="s">
        <v>715</v>
      </c>
      <c r="E281" s="46">
        <v>158</v>
      </c>
      <c r="F281" s="47">
        <v>4</v>
      </c>
      <c r="G281" s="48">
        <f t="shared" si="8"/>
        <v>6320</v>
      </c>
      <c r="H281" s="59"/>
      <c r="I281" s="48">
        <f t="shared" si="9"/>
        <v>0</v>
      </c>
    </row>
    <row r="282" spans="1:9" ht="34.5" customHeight="1" x14ac:dyDescent="0.15">
      <c r="A282" s="42">
        <v>467</v>
      </c>
      <c r="B282" s="43" t="s">
        <v>337</v>
      </c>
      <c r="C282" s="42" t="s">
        <v>804</v>
      </c>
      <c r="D282" s="45" t="s">
        <v>805</v>
      </c>
      <c r="E282" s="46">
        <v>259</v>
      </c>
      <c r="F282" s="47">
        <v>231</v>
      </c>
      <c r="G282" s="48">
        <f t="shared" si="8"/>
        <v>598290</v>
      </c>
      <c r="H282" s="59"/>
      <c r="I282" s="48">
        <f t="shared" si="9"/>
        <v>0</v>
      </c>
    </row>
    <row r="283" spans="1:9" ht="34.5" customHeight="1" x14ac:dyDescent="0.15">
      <c r="A283" s="42">
        <v>468</v>
      </c>
      <c r="B283" s="43" t="s">
        <v>337</v>
      </c>
      <c r="C283" s="42" t="s">
        <v>806</v>
      </c>
      <c r="D283" s="45" t="s">
        <v>717</v>
      </c>
      <c r="E283" s="46">
        <v>206</v>
      </c>
      <c r="F283" s="47">
        <v>60</v>
      </c>
      <c r="G283" s="48">
        <f t="shared" si="8"/>
        <v>123600</v>
      </c>
      <c r="H283" s="59"/>
      <c r="I283" s="48">
        <f t="shared" si="9"/>
        <v>0</v>
      </c>
    </row>
    <row r="284" spans="1:9" ht="34.5" customHeight="1" x14ac:dyDescent="0.15">
      <c r="A284" s="42">
        <v>469</v>
      </c>
      <c r="B284" s="43" t="s">
        <v>337</v>
      </c>
      <c r="C284" s="42" t="s">
        <v>807</v>
      </c>
      <c r="D284" s="45" t="s">
        <v>717</v>
      </c>
      <c r="E284" s="46">
        <v>206</v>
      </c>
      <c r="F284" s="47">
        <v>115</v>
      </c>
      <c r="G284" s="48">
        <f t="shared" si="8"/>
        <v>236900</v>
      </c>
      <c r="H284" s="59"/>
      <c r="I284" s="48">
        <f t="shared" si="9"/>
        <v>0</v>
      </c>
    </row>
    <row r="285" spans="1:9" ht="34.5" customHeight="1" x14ac:dyDescent="0.15">
      <c r="A285" s="42">
        <v>470</v>
      </c>
      <c r="B285" s="43" t="s">
        <v>337</v>
      </c>
      <c r="C285" s="42" t="s">
        <v>808</v>
      </c>
      <c r="D285" s="45" t="s">
        <v>809</v>
      </c>
      <c r="E285" s="46">
        <v>5000</v>
      </c>
      <c r="F285" s="47">
        <v>2</v>
      </c>
      <c r="G285" s="48">
        <f t="shared" si="8"/>
        <v>100000</v>
      </c>
      <c r="H285" s="59"/>
      <c r="I285" s="48">
        <f t="shared" si="9"/>
        <v>0</v>
      </c>
    </row>
    <row r="286" spans="1:9" ht="34.5" customHeight="1" x14ac:dyDescent="0.15">
      <c r="A286" s="42">
        <v>471</v>
      </c>
      <c r="B286" s="43" t="s">
        <v>337</v>
      </c>
      <c r="C286" s="42" t="s">
        <v>810</v>
      </c>
      <c r="D286" s="45" t="s">
        <v>726</v>
      </c>
      <c r="E286" s="46">
        <v>206</v>
      </c>
      <c r="F286" s="47">
        <v>2</v>
      </c>
      <c r="G286" s="48">
        <f t="shared" si="8"/>
        <v>4120</v>
      </c>
      <c r="H286" s="59"/>
      <c r="I286" s="48">
        <f t="shared" si="9"/>
        <v>0</v>
      </c>
    </row>
    <row r="287" spans="1:9" ht="34.5" customHeight="1" x14ac:dyDescent="0.15">
      <c r="A287" s="42">
        <v>472</v>
      </c>
      <c r="B287" s="43" t="s">
        <v>337</v>
      </c>
      <c r="C287" s="42" t="s">
        <v>811</v>
      </c>
      <c r="D287" s="45" t="s">
        <v>726</v>
      </c>
      <c r="E287" s="46">
        <v>206</v>
      </c>
      <c r="F287" s="47">
        <v>2</v>
      </c>
      <c r="G287" s="48">
        <f t="shared" si="8"/>
        <v>4120</v>
      </c>
      <c r="H287" s="59"/>
      <c r="I287" s="48">
        <f t="shared" si="9"/>
        <v>0</v>
      </c>
    </row>
    <row r="288" spans="1:9" ht="34.5" customHeight="1" x14ac:dyDescent="0.15">
      <c r="A288" s="42">
        <v>473</v>
      </c>
      <c r="B288" s="43" t="s">
        <v>337</v>
      </c>
      <c r="C288" s="42" t="s">
        <v>812</v>
      </c>
      <c r="D288" s="45" t="s">
        <v>729</v>
      </c>
      <c r="E288" s="46">
        <v>206</v>
      </c>
      <c r="F288" s="47">
        <v>2</v>
      </c>
      <c r="G288" s="48">
        <f t="shared" si="8"/>
        <v>4120</v>
      </c>
      <c r="H288" s="59"/>
      <c r="I288" s="48">
        <f t="shared" si="9"/>
        <v>0</v>
      </c>
    </row>
    <row r="289" spans="1:9" ht="34.5" customHeight="1" x14ac:dyDescent="0.15">
      <c r="A289" s="42">
        <v>474</v>
      </c>
      <c r="B289" s="43" t="s">
        <v>337</v>
      </c>
      <c r="C289" s="42" t="s">
        <v>813</v>
      </c>
      <c r="D289" s="45" t="s">
        <v>729</v>
      </c>
      <c r="E289" s="46">
        <v>206</v>
      </c>
      <c r="F289" s="47">
        <v>2</v>
      </c>
      <c r="G289" s="48">
        <f t="shared" si="8"/>
        <v>4120</v>
      </c>
      <c r="H289" s="59"/>
      <c r="I289" s="48">
        <f t="shared" si="9"/>
        <v>0</v>
      </c>
    </row>
    <row r="290" spans="1:9" ht="34.5" customHeight="1" x14ac:dyDescent="0.15">
      <c r="A290" s="42">
        <v>475</v>
      </c>
      <c r="B290" s="43" t="s">
        <v>337</v>
      </c>
      <c r="C290" s="42" t="s">
        <v>814</v>
      </c>
      <c r="D290" s="45" t="s">
        <v>735</v>
      </c>
      <c r="E290" s="46">
        <v>206</v>
      </c>
      <c r="F290" s="47">
        <v>2</v>
      </c>
      <c r="G290" s="48">
        <f t="shared" si="8"/>
        <v>4120</v>
      </c>
      <c r="H290" s="59"/>
      <c r="I290" s="48">
        <f t="shared" si="9"/>
        <v>0</v>
      </c>
    </row>
    <row r="291" spans="1:9" ht="34.5" customHeight="1" x14ac:dyDescent="0.15">
      <c r="A291" s="42">
        <v>476</v>
      </c>
      <c r="B291" s="43" t="s">
        <v>337</v>
      </c>
      <c r="C291" s="42" t="s">
        <v>815</v>
      </c>
      <c r="D291" s="45" t="s">
        <v>738</v>
      </c>
      <c r="E291" s="46">
        <v>206</v>
      </c>
      <c r="F291" s="47">
        <v>2</v>
      </c>
      <c r="G291" s="48">
        <f t="shared" si="8"/>
        <v>4120</v>
      </c>
      <c r="H291" s="59"/>
      <c r="I291" s="48">
        <f t="shared" si="9"/>
        <v>0</v>
      </c>
    </row>
    <row r="292" spans="1:9" ht="34.5" customHeight="1" x14ac:dyDescent="0.15">
      <c r="A292" s="42">
        <v>477</v>
      </c>
      <c r="B292" s="43" t="s">
        <v>337</v>
      </c>
      <c r="C292" s="42" t="s">
        <v>816</v>
      </c>
      <c r="D292" s="45" t="s">
        <v>817</v>
      </c>
      <c r="E292" s="46">
        <v>1000</v>
      </c>
      <c r="F292" s="47">
        <v>16</v>
      </c>
      <c r="G292" s="48">
        <f t="shared" si="8"/>
        <v>160000</v>
      </c>
      <c r="H292" s="59"/>
      <c r="I292" s="48">
        <f t="shared" si="9"/>
        <v>0</v>
      </c>
    </row>
    <row r="293" spans="1:9" ht="34.5" customHeight="1" x14ac:dyDescent="0.15">
      <c r="A293" s="42">
        <v>478</v>
      </c>
      <c r="B293" s="43" t="s">
        <v>337</v>
      </c>
      <c r="C293" s="42" t="s">
        <v>818</v>
      </c>
      <c r="D293" s="45" t="s">
        <v>819</v>
      </c>
      <c r="E293" s="46">
        <v>164</v>
      </c>
      <c r="F293" s="47">
        <v>23</v>
      </c>
      <c r="G293" s="48">
        <f t="shared" si="8"/>
        <v>37720</v>
      </c>
      <c r="H293" s="59"/>
      <c r="I293" s="48">
        <f t="shared" si="9"/>
        <v>0</v>
      </c>
    </row>
    <row r="294" spans="1:9" ht="34.5" customHeight="1" x14ac:dyDescent="0.15">
      <c r="A294" s="42">
        <v>479</v>
      </c>
      <c r="B294" s="43" t="s">
        <v>337</v>
      </c>
      <c r="C294" s="42" t="s">
        <v>820</v>
      </c>
      <c r="D294" s="45" t="s">
        <v>821</v>
      </c>
      <c r="E294" s="46">
        <v>200</v>
      </c>
      <c r="F294" s="47">
        <v>23</v>
      </c>
      <c r="G294" s="48">
        <f t="shared" si="8"/>
        <v>46000</v>
      </c>
      <c r="H294" s="59"/>
      <c r="I294" s="48">
        <f t="shared" si="9"/>
        <v>0</v>
      </c>
    </row>
    <row r="295" spans="1:9" ht="34.5" customHeight="1" x14ac:dyDescent="0.15">
      <c r="A295" s="42">
        <v>480</v>
      </c>
      <c r="B295" s="43" t="s">
        <v>337</v>
      </c>
      <c r="C295" s="42" t="s">
        <v>822</v>
      </c>
      <c r="D295" s="45" t="s">
        <v>717</v>
      </c>
      <c r="E295" s="46">
        <v>206</v>
      </c>
      <c r="F295" s="47">
        <v>108</v>
      </c>
      <c r="G295" s="48">
        <f t="shared" si="8"/>
        <v>222480</v>
      </c>
      <c r="H295" s="59"/>
      <c r="I295" s="48">
        <f t="shared" si="9"/>
        <v>0</v>
      </c>
    </row>
    <row r="296" spans="1:9" ht="34.5" customHeight="1" x14ac:dyDescent="0.15">
      <c r="A296" s="42">
        <v>481</v>
      </c>
      <c r="B296" s="43" t="s">
        <v>337</v>
      </c>
      <c r="C296" s="42" t="s">
        <v>823</v>
      </c>
      <c r="D296" s="45" t="s">
        <v>824</v>
      </c>
      <c r="E296" s="46">
        <v>198</v>
      </c>
      <c r="F296" s="47">
        <v>373</v>
      </c>
      <c r="G296" s="48">
        <f t="shared" si="8"/>
        <v>738540</v>
      </c>
      <c r="H296" s="59"/>
      <c r="I296" s="48">
        <f t="shared" si="9"/>
        <v>0</v>
      </c>
    </row>
    <row r="297" spans="1:9" ht="34.5" customHeight="1" x14ac:dyDescent="0.15">
      <c r="A297" s="42">
        <v>482</v>
      </c>
      <c r="B297" s="43" t="s">
        <v>337</v>
      </c>
      <c r="C297" s="42" t="s">
        <v>825</v>
      </c>
      <c r="D297" s="45" t="s">
        <v>717</v>
      </c>
      <c r="E297" s="46">
        <v>206</v>
      </c>
      <c r="F297" s="47">
        <v>114</v>
      </c>
      <c r="G297" s="48">
        <f t="shared" si="8"/>
        <v>234840</v>
      </c>
      <c r="H297" s="59"/>
      <c r="I297" s="48">
        <f t="shared" si="9"/>
        <v>0</v>
      </c>
    </row>
    <row r="298" spans="1:9" ht="34.5" customHeight="1" x14ac:dyDescent="0.15">
      <c r="A298" s="42">
        <v>483</v>
      </c>
      <c r="B298" s="43" t="s">
        <v>337</v>
      </c>
      <c r="C298" s="42" t="s">
        <v>826</v>
      </c>
      <c r="D298" s="45" t="s">
        <v>827</v>
      </c>
      <c r="E298" s="46">
        <v>1000</v>
      </c>
      <c r="F298" s="47">
        <v>3</v>
      </c>
      <c r="G298" s="48">
        <f t="shared" si="8"/>
        <v>30000</v>
      </c>
      <c r="H298" s="59"/>
      <c r="I298" s="48">
        <f t="shared" si="9"/>
        <v>0</v>
      </c>
    </row>
    <row r="299" spans="1:9" ht="34.5" customHeight="1" x14ac:dyDescent="0.15">
      <c r="A299" s="42">
        <v>484</v>
      </c>
      <c r="B299" s="43" t="s">
        <v>337</v>
      </c>
      <c r="C299" s="42" t="s">
        <v>828</v>
      </c>
      <c r="D299" s="45" t="s">
        <v>828</v>
      </c>
      <c r="E299" s="46">
        <v>184</v>
      </c>
      <c r="F299" s="47">
        <v>56</v>
      </c>
      <c r="G299" s="48">
        <f t="shared" si="8"/>
        <v>103040</v>
      </c>
      <c r="H299" s="59"/>
      <c r="I299" s="48">
        <f t="shared" si="9"/>
        <v>0</v>
      </c>
    </row>
    <row r="300" spans="1:9" ht="34.5" customHeight="1" x14ac:dyDescent="0.15">
      <c r="A300" s="42">
        <v>485</v>
      </c>
      <c r="B300" s="43" t="s">
        <v>337</v>
      </c>
      <c r="C300" s="42" t="s">
        <v>829</v>
      </c>
      <c r="D300" s="45" t="s">
        <v>829</v>
      </c>
      <c r="E300" s="46">
        <v>133</v>
      </c>
      <c r="F300" s="47">
        <v>16</v>
      </c>
      <c r="G300" s="48">
        <f t="shared" si="8"/>
        <v>21280</v>
      </c>
      <c r="H300" s="59"/>
      <c r="I300" s="48">
        <f t="shared" si="9"/>
        <v>0</v>
      </c>
    </row>
    <row r="301" spans="1:9" ht="34.5" customHeight="1" x14ac:dyDescent="0.15">
      <c r="A301" s="42">
        <v>486</v>
      </c>
      <c r="B301" s="43" t="s">
        <v>337</v>
      </c>
      <c r="C301" s="42" t="s">
        <v>830</v>
      </c>
      <c r="D301" s="45" t="s">
        <v>831</v>
      </c>
      <c r="E301" s="46">
        <v>157</v>
      </c>
      <c r="F301" s="47">
        <v>6</v>
      </c>
      <c r="G301" s="48">
        <f t="shared" si="8"/>
        <v>9420</v>
      </c>
      <c r="H301" s="59"/>
      <c r="I301" s="48">
        <f t="shared" si="9"/>
        <v>0</v>
      </c>
    </row>
    <row r="302" spans="1:9" ht="34.5" customHeight="1" x14ac:dyDescent="0.15">
      <c r="A302" s="42">
        <v>487</v>
      </c>
      <c r="B302" s="43" t="s">
        <v>337</v>
      </c>
      <c r="C302" s="42" t="s">
        <v>832</v>
      </c>
      <c r="D302" s="45" t="s">
        <v>833</v>
      </c>
      <c r="E302" s="46">
        <v>180</v>
      </c>
      <c r="F302" s="47">
        <v>31</v>
      </c>
      <c r="G302" s="48">
        <f t="shared" si="8"/>
        <v>55800</v>
      </c>
      <c r="H302" s="59"/>
      <c r="I302" s="48">
        <f t="shared" si="9"/>
        <v>0</v>
      </c>
    </row>
    <row r="303" spans="1:9" ht="34.5" customHeight="1" x14ac:dyDescent="0.15">
      <c r="A303" s="42">
        <v>488</v>
      </c>
      <c r="B303" s="43" t="s">
        <v>337</v>
      </c>
      <c r="C303" s="42" t="s">
        <v>834</v>
      </c>
      <c r="D303" s="45" t="s">
        <v>835</v>
      </c>
      <c r="E303" s="46">
        <v>230</v>
      </c>
      <c r="F303" s="47">
        <v>13</v>
      </c>
      <c r="G303" s="48">
        <f t="shared" si="8"/>
        <v>29900</v>
      </c>
      <c r="H303" s="59"/>
      <c r="I303" s="48">
        <f t="shared" si="9"/>
        <v>0</v>
      </c>
    </row>
    <row r="304" spans="1:9" ht="34.5" customHeight="1" x14ac:dyDescent="0.15">
      <c r="A304" s="42">
        <v>489</v>
      </c>
      <c r="B304" s="43" t="s">
        <v>337</v>
      </c>
      <c r="C304" s="42" t="s">
        <v>836</v>
      </c>
      <c r="D304" s="45" t="s">
        <v>837</v>
      </c>
      <c r="E304" s="46">
        <v>290</v>
      </c>
      <c r="F304" s="47">
        <v>6</v>
      </c>
      <c r="G304" s="48">
        <f t="shared" si="8"/>
        <v>17400</v>
      </c>
      <c r="H304" s="59"/>
      <c r="I304" s="48">
        <f t="shared" si="9"/>
        <v>0</v>
      </c>
    </row>
    <row r="305" spans="1:9" ht="34.5" customHeight="1" x14ac:dyDescent="0.15">
      <c r="A305" s="42">
        <v>490</v>
      </c>
      <c r="B305" s="43" t="s">
        <v>337</v>
      </c>
      <c r="C305" s="42" t="s">
        <v>838</v>
      </c>
      <c r="D305" s="45" t="s">
        <v>839</v>
      </c>
      <c r="E305" s="46">
        <v>150</v>
      </c>
      <c r="F305" s="47">
        <v>32</v>
      </c>
      <c r="G305" s="48">
        <f t="shared" si="8"/>
        <v>48000</v>
      </c>
      <c r="H305" s="59"/>
      <c r="I305" s="48">
        <f t="shared" si="9"/>
        <v>0</v>
      </c>
    </row>
    <row r="306" spans="1:9" ht="34.5" customHeight="1" x14ac:dyDescent="0.15">
      <c r="A306" s="42">
        <v>491</v>
      </c>
      <c r="B306" s="43" t="s">
        <v>337</v>
      </c>
      <c r="C306" s="42" t="s">
        <v>838</v>
      </c>
      <c r="D306" s="45" t="s">
        <v>839</v>
      </c>
      <c r="E306" s="46">
        <v>150</v>
      </c>
      <c r="F306" s="47">
        <v>1</v>
      </c>
      <c r="G306" s="48">
        <f t="shared" si="8"/>
        <v>1500</v>
      </c>
      <c r="H306" s="59"/>
      <c r="I306" s="48">
        <f t="shared" si="9"/>
        <v>0</v>
      </c>
    </row>
    <row r="307" spans="1:9" ht="34.5" customHeight="1" x14ac:dyDescent="0.15">
      <c r="A307" s="42">
        <v>492</v>
      </c>
      <c r="B307" s="43" t="s">
        <v>337</v>
      </c>
      <c r="C307" s="42" t="s">
        <v>840</v>
      </c>
      <c r="D307" s="45" t="s">
        <v>775</v>
      </c>
      <c r="E307" s="46">
        <v>189</v>
      </c>
      <c r="F307" s="47">
        <v>2</v>
      </c>
      <c r="G307" s="48">
        <f t="shared" si="8"/>
        <v>3780</v>
      </c>
      <c r="H307" s="59"/>
      <c r="I307" s="48">
        <f t="shared" si="9"/>
        <v>0</v>
      </c>
    </row>
    <row r="308" spans="1:9" ht="34.5" customHeight="1" x14ac:dyDescent="0.15">
      <c r="A308" s="42">
        <v>493</v>
      </c>
      <c r="B308" s="43" t="s">
        <v>337</v>
      </c>
      <c r="C308" s="42" t="s">
        <v>841</v>
      </c>
      <c r="D308" s="45" t="s">
        <v>540</v>
      </c>
      <c r="E308" s="46">
        <v>64</v>
      </c>
      <c r="F308" s="47">
        <v>1</v>
      </c>
      <c r="G308" s="48">
        <f t="shared" si="8"/>
        <v>640</v>
      </c>
      <c r="H308" s="59"/>
      <c r="I308" s="48">
        <f t="shared" si="9"/>
        <v>0</v>
      </c>
    </row>
    <row r="309" spans="1:9" ht="34.5" customHeight="1" x14ac:dyDescent="0.15">
      <c r="A309" s="42">
        <v>494</v>
      </c>
      <c r="B309" s="43" t="s">
        <v>337</v>
      </c>
      <c r="C309" s="42" t="s">
        <v>842</v>
      </c>
      <c r="D309" s="45" t="s">
        <v>843</v>
      </c>
      <c r="E309" s="46">
        <v>410</v>
      </c>
      <c r="F309" s="47">
        <v>802</v>
      </c>
      <c r="G309" s="48">
        <f t="shared" si="8"/>
        <v>3288200</v>
      </c>
      <c r="H309" s="59"/>
      <c r="I309" s="48">
        <f t="shared" si="9"/>
        <v>0</v>
      </c>
    </row>
    <row r="310" spans="1:9" ht="34.5" customHeight="1" x14ac:dyDescent="0.15">
      <c r="A310" s="42">
        <v>495</v>
      </c>
      <c r="B310" s="43" t="s">
        <v>337</v>
      </c>
      <c r="C310" s="42" t="s">
        <v>844</v>
      </c>
      <c r="D310" s="45" t="s">
        <v>845</v>
      </c>
      <c r="E310" s="46">
        <v>421</v>
      </c>
      <c r="F310" s="47">
        <v>2</v>
      </c>
      <c r="G310" s="48">
        <f t="shared" si="8"/>
        <v>8420</v>
      </c>
      <c r="H310" s="59"/>
      <c r="I310" s="48">
        <f t="shared" si="9"/>
        <v>0</v>
      </c>
    </row>
    <row r="311" spans="1:9" ht="34.5" customHeight="1" x14ac:dyDescent="0.15">
      <c r="A311" s="42">
        <v>496</v>
      </c>
      <c r="B311" s="43" t="s">
        <v>337</v>
      </c>
      <c r="C311" s="42" t="s">
        <v>844</v>
      </c>
      <c r="D311" s="45" t="s">
        <v>845</v>
      </c>
      <c r="E311" s="46">
        <v>421</v>
      </c>
      <c r="F311" s="47">
        <v>757</v>
      </c>
      <c r="G311" s="48">
        <f t="shared" si="8"/>
        <v>3186970</v>
      </c>
      <c r="H311" s="59"/>
      <c r="I311" s="48">
        <f t="shared" si="9"/>
        <v>0</v>
      </c>
    </row>
    <row r="312" spans="1:9" ht="34.5" customHeight="1" x14ac:dyDescent="0.15">
      <c r="A312" s="42">
        <v>497</v>
      </c>
      <c r="B312" s="43" t="s">
        <v>337</v>
      </c>
      <c r="C312" s="42" t="s">
        <v>846</v>
      </c>
      <c r="D312" s="45" t="s">
        <v>847</v>
      </c>
      <c r="E312" s="46">
        <v>114</v>
      </c>
      <c r="F312" s="47">
        <v>25</v>
      </c>
      <c r="G312" s="48">
        <f t="shared" si="8"/>
        <v>28500</v>
      </c>
      <c r="H312" s="59"/>
      <c r="I312" s="48">
        <f t="shared" si="9"/>
        <v>0</v>
      </c>
    </row>
    <row r="313" spans="1:9" ht="34.5" customHeight="1" x14ac:dyDescent="0.15">
      <c r="A313" s="42">
        <v>498</v>
      </c>
      <c r="B313" s="43" t="s">
        <v>337</v>
      </c>
      <c r="C313" s="42" t="s">
        <v>848</v>
      </c>
      <c r="D313" s="45" t="s">
        <v>848</v>
      </c>
      <c r="E313" s="46">
        <v>136</v>
      </c>
      <c r="F313" s="47">
        <v>3832</v>
      </c>
      <c r="G313" s="48">
        <f t="shared" si="8"/>
        <v>5211520</v>
      </c>
      <c r="H313" s="59"/>
      <c r="I313" s="48">
        <f t="shared" si="9"/>
        <v>0</v>
      </c>
    </row>
    <row r="314" spans="1:9" ht="34.5" customHeight="1" x14ac:dyDescent="0.15">
      <c r="A314" s="42">
        <v>499</v>
      </c>
      <c r="B314" s="43" t="s">
        <v>337</v>
      </c>
      <c r="C314" s="42" t="s">
        <v>849</v>
      </c>
      <c r="D314" s="45" t="s">
        <v>849</v>
      </c>
      <c r="E314" s="46">
        <v>270</v>
      </c>
      <c r="F314" s="47">
        <v>16</v>
      </c>
      <c r="G314" s="48">
        <f t="shared" si="8"/>
        <v>43200</v>
      </c>
      <c r="H314" s="59"/>
      <c r="I314" s="48">
        <f t="shared" si="9"/>
        <v>0</v>
      </c>
    </row>
    <row r="315" spans="1:9" ht="34.5" customHeight="1" x14ac:dyDescent="0.15">
      <c r="A315" s="42">
        <v>500</v>
      </c>
      <c r="B315" s="43" t="s">
        <v>337</v>
      </c>
      <c r="C315" s="42" t="s">
        <v>850</v>
      </c>
      <c r="D315" s="45" t="s">
        <v>851</v>
      </c>
      <c r="E315" s="46">
        <v>102</v>
      </c>
      <c r="F315" s="47">
        <v>1107</v>
      </c>
      <c r="G315" s="48">
        <f t="shared" si="8"/>
        <v>1129140</v>
      </c>
      <c r="H315" s="59"/>
      <c r="I315" s="48">
        <f t="shared" si="9"/>
        <v>0</v>
      </c>
    </row>
    <row r="316" spans="1:9" ht="34.5" customHeight="1" x14ac:dyDescent="0.15">
      <c r="A316" s="42">
        <v>501</v>
      </c>
      <c r="B316" s="43" t="s">
        <v>337</v>
      </c>
      <c r="C316" s="42" t="s">
        <v>852</v>
      </c>
      <c r="D316" s="45" t="s">
        <v>695</v>
      </c>
      <c r="E316" s="46">
        <v>1430</v>
      </c>
      <c r="F316" s="47">
        <v>131</v>
      </c>
      <c r="G316" s="48">
        <f t="shared" si="8"/>
        <v>1873300</v>
      </c>
      <c r="H316" s="59"/>
      <c r="I316" s="48">
        <f t="shared" si="9"/>
        <v>0</v>
      </c>
    </row>
    <row r="317" spans="1:9" ht="34.5" customHeight="1" x14ac:dyDescent="0.15">
      <c r="A317" s="42">
        <v>502</v>
      </c>
      <c r="B317" s="43" t="s">
        <v>337</v>
      </c>
      <c r="C317" s="42" t="s">
        <v>853</v>
      </c>
      <c r="D317" s="45" t="s">
        <v>854</v>
      </c>
      <c r="E317" s="46">
        <v>101</v>
      </c>
      <c r="F317" s="47">
        <v>388</v>
      </c>
      <c r="G317" s="48">
        <f t="shared" si="8"/>
        <v>391880</v>
      </c>
      <c r="H317" s="59"/>
      <c r="I317" s="48">
        <f t="shared" si="9"/>
        <v>0</v>
      </c>
    </row>
    <row r="318" spans="1:9" ht="34.5" customHeight="1" x14ac:dyDescent="0.15">
      <c r="A318" s="42">
        <v>503</v>
      </c>
      <c r="B318" s="43" t="s">
        <v>337</v>
      </c>
      <c r="C318" s="42" t="s">
        <v>855</v>
      </c>
      <c r="D318" s="45" t="s">
        <v>695</v>
      </c>
      <c r="E318" s="46">
        <v>1430</v>
      </c>
      <c r="F318" s="47">
        <v>7</v>
      </c>
      <c r="G318" s="48">
        <f t="shared" si="8"/>
        <v>100100</v>
      </c>
      <c r="H318" s="59"/>
      <c r="I318" s="48">
        <f t="shared" si="9"/>
        <v>0</v>
      </c>
    </row>
    <row r="319" spans="1:9" ht="34.5" customHeight="1" x14ac:dyDescent="0.15">
      <c r="A319" s="42">
        <v>504</v>
      </c>
      <c r="B319" s="43" t="s">
        <v>337</v>
      </c>
      <c r="C319" s="42" t="s">
        <v>856</v>
      </c>
      <c r="D319" s="45" t="s">
        <v>857</v>
      </c>
      <c r="E319" s="46">
        <v>230</v>
      </c>
      <c r="F319" s="47">
        <v>33</v>
      </c>
      <c r="G319" s="48">
        <f t="shared" si="8"/>
        <v>75900</v>
      </c>
      <c r="H319" s="59"/>
      <c r="I319" s="48">
        <f t="shared" si="9"/>
        <v>0</v>
      </c>
    </row>
    <row r="320" spans="1:9" ht="34.5" customHeight="1" x14ac:dyDescent="0.15">
      <c r="A320" s="42">
        <v>505</v>
      </c>
      <c r="B320" s="43" t="s">
        <v>337</v>
      </c>
      <c r="C320" s="42" t="s">
        <v>858</v>
      </c>
      <c r="D320" s="45" t="s">
        <v>859</v>
      </c>
      <c r="E320" s="46">
        <v>75</v>
      </c>
      <c r="F320" s="47">
        <v>15</v>
      </c>
      <c r="G320" s="48">
        <f t="shared" si="8"/>
        <v>11250</v>
      </c>
      <c r="H320" s="59"/>
      <c r="I320" s="48">
        <f t="shared" si="9"/>
        <v>0</v>
      </c>
    </row>
    <row r="321" spans="1:9" ht="34.5" customHeight="1" x14ac:dyDescent="0.15">
      <c r="A321" s="42">
        <v>506</v>
      </c>
      <c r="B321" s="43" t="s">
        <v>337</v>
      </c>
      <c r="C321" s="42" t="s">
        <v>860</v>
      </c>
      <c r="D321" s="45" t="s">
        <v>861</v>
      </c>
      <c r="E321" s="46">
        <v>70</v>
      </c>
      <c r="F321" s="47">
        <v>17</v>
      </c>
      <c r="G321" s="48">
        <f t="shared" si="8"/>
        <v>11900</v>
      </c>
      <c r="H321" s="59"/>
      <c r="I321" s="48">
        <f t="shared" si="9"/>
        <v>0</v>
      </c>
    </row>
    <row r="322" spans="1:9" ht="34.5" customHeight="1" x14ac:dyDescent="0.15">
      <c r="A322" s="42">
        <v>507</v>
      </c>
      <c r="B322" s="43" t="s">
        <v>337</v>
      </c>
      <c r="C322" s="42" t="s">
        <v>862</v>
      </c>
      <c r="D322" s="45" t="s">
        <v>863</v>
      </c>
      <c r="E322" s="46">
        <v>152</v>
      </c>
      <c r="F322" s="47">
        <v>33</v>
      </c>
      <c r="G322" s="48">
        <f t="shared" si="8"/>
        <v>50160</v>
      </c>
      <c r="H322" s="59"/>
      <c r="I322" s="48">
        <f t="shared" si="9"/>
        <v>0</v>
      </c>
    </row>
    <row r="323" spans="1:9" ht="34.5" customHeight="1" x14ac:dyDescent="0.15">
      <c r="A323" s="42">
        <v>508</v>
      </c>
      <c r="B323" s="43" t="s">
        <v>337</v>
      </c>
      <c r="C323" s="42" t="s">
        <v>864</v>
      </c>
      <c r="D323" s="45" t="s">
        <v>865</v>
      </c>
      <c r="E323" s="46">
        <v>90</v>
      </c>
      <c r="F323" s="47">
        <v>6</v>
      </c>
      <c r="G323" s="48">
        <f t="shared" ref="G323:G386" si="10">E323*F323*10</f>
        <v>5400</v>
      </c>
      <c r="H323" s="59"/>
      <c r="I323" s="48">
        <f t="shared" ref="I323:I386" si="11">H323*F323</f>
        <v>0</v>
      </c>
    </row>
    <row r="324" spans="1:9" ht="34.5" customHeight="1" x14ac:dyDescent="0.15">
      <c r="A324" s="42">
        <v>509</v>
      </c>
      <c r="B324" s="43" t="s">
        <v>337</v>
      </c>
      <c r="C324" s="42" t="s">
        <v>866</v>
      </c>
      <c r="D324" s="45" t="s">
        <v>386</v>
      </c>
      <c r="E324" s="46">
        <v>69</v>
      </c>
      <c r="F324" s="47">
        <v>3</v>
      </c>
      <c r="G324" s="48">
        <f t="shared" si="10"/>
        <v>2070</v>
      </c>
      <c r="H324" s="59"/>
      <c r="I324" s="48">
        <f t="shared" si="11"/>
        <v>0</v>
      </c>
    </row>
    <row r="325" spans="1:9" ht="34.5" customHeight="1" x14ac:dyDescent="0.15">
      <c r="A325" s="42">
        <v>510</v>
      </c>
      <c r="B325" s="43" t="s">
        <v>337</v>
      </c>
      <c r="C325" s="42" t="s">
        <v>867</v>
      </c>
      <c r="D325" s="45" t="s">
        <v>868</v>
      </c>
      <c r="E325" s="46">
        <v>218</v>
      </c>
      <c r="F325" s="47">
        <v>369</v>
      </c>
      <c r="G325" s="48">
        <f t="shared" si="10"/>
        <v>804420</v>
      </c>
      <c r="H325" s="59"/>
      <c r="I325" s="48">
        <f t="shared" si="11"/>
        <v>0</v>
      </c>
    </row>
    <row r="326" spans="1:9" ht="34.5" customHeight="1" x14ac:dyDescent="0.15">
      <c r="A326" s="42">
        <v>511</v>
      </c>
      <c r="B326" s="43" t="s">
        <v>337</v>
      </c>
      <c r="C326" s="42" t="s">
        <v>869</v>
      </c>
      <c r="D326" s="45" t="s">
        <v>870</v>
      </c>
      <c r="E326" s="46">
        <v>201</v>
      </c>
      <c r="F326" s="47">
        <v>311</v>
      </c>
      <c r="G326" s="48">
        <f t="shared" si="10"/>
        <v>625110</v>
      </c>
      <c r="H326" s="59"/>
      <c r="I326" s="48">
        <f t="shared" si="11"/>
        <v>0</v>
      </c>
    </row>
    <row r="327" spans="1:9" ht="34.5" customHeight="1" x14ac:dyDescent="0.15">
      <c r="A327" s="42">
        <v>512</v>
      </c>
      <c r="B327" s="43" t="s">
        <v>337</v>
      </c>
      <c r="C327" s="42" t="s">
        <v>871</v>
      </c>
      <c r="D327" s="45" t="s">
        <v>872</v>
      </c>
      <c r="E327" s="46">
        <v>144</v>
      </c>
      <c r="F327" s="47">
        <v>219</v>
      </c>
      <c r="G327" s="48">
        <f t="shared" si="10"/>
        <v>315360</v>
      </c>
      <c r="H327" s="59"/>
      <c r="I327" s="48">
        <f t="shared" si="11"/>
        <v>0</v>
      </c>
    </row>
    <row r="328" spans="1:9" ht="34.5" customHeight="1" x14ac:dyDescent="0.15">
      <c r="A328" s="42">
        <v>513</v>
      </c>
      <c r="B328" s="43" t="s">
        <v>337</v>
      </c>
      <c r="C328" s="42" t="s">
        <v>873</v>
      </c>
      <c r="D328" s="45" t="s">
        <v>874</v>
      </c>
      <c r="E328" s="46">
        <v>402</v>
      </c>
      <c r="F328" s="47">
        <v>1</v>
      </c>
      <c r="G328" s="48">
        <f t="shared" si="10"/>
        <v>4020</v>
      </c>
      <c r="H328" s="59"/>
      <c r="I328" s="48">
        <f t="shared" si="11"/>
        <v>0</v>
      </c>
    </row>
    <row r="329" spans="1:9" ht="34.5" customHeight="1" x14ac:dyDescent="0.15">
      <c r="A329" s="42">
        <v>514</v>
      </c>
      <c r="B329" s="43" t="s">
        <v>337</v>
      </c>
      <c r="C329" s="42" t="s">
        <v>875</v>
      </c>
      <c r="D329" s="45" t="s">
        <v>875</v>
      </c>
      <c r="E329" s="46">
        <v>400</v>
      </c>
      <c r="F329" s="47">
        <v>32</v>
      </c>
      <c r="G329" s="48">
        <f t="shared" si="10"/>
        <v>128000</v>
      </c>
      <c r="H329" s="59"/>
      <c r="I329" s="48">
        <f t="shared" si="11"/>
        <v>0</v>
      </c>
    </row>
    <row r="330" spans="1:9" ht="34.5" customHeight="1" x14ac:dyDescent="0.15">
      <c r="A330" s="42">
        <v>515</v>
      </c>
      <c r="B330" s="43" t="s">
        <v>337</v>
      </c>
      <c r="C330" s="42" t="s">
        <v>876</v>
      </c>
      <c r="D330" s="45" t="s">
        <v>877</v>
      </c>
      <c r="E330" s="46">
        <v>847</v>
      </c>
      <c r="F330" s="47">
        <v>8</v>
      </c>
      <c r="G330" s="48">
        <f t="shared" si="10"/>
        <v>67760</v>
      </c>
      <c r="H330" s="59"/>
      <c r="I330" s="48">
        <f t="shared" si="11"/>
        <v>0</v>
      </c>
    </row>
    <row r="331" spans="1:9" ht="34.5" customHeight="1" x14ac:dyDescent="0.15">
      <c r="A331" s="42">
        <v>516</v>
      </c>
      <c r="B331" s="43" t="s">
        <v>337</v>
      </c>
      <c r="C331" s="42" t="s">
        <v>878</v>
      </c>
      <c r="D331" s="45" t="s">
        <v>879</v>
      </c>
      <c r="E331" s="46">
        <v>390</v>
      </c>
      <c r="F331" s="47">
        <v>13</v>
      </c>
      <c r="G331" s="48">
        <f t="shared" si="10"/>
        <v>50700</v>
      </c>
      <c r="H331" s="59"/>
      <c r="I331" s="48">
        <f t="shared" si="11"/>
        <v>0</v>
      </c>
    </row>
    <row r="332" spans="1:9" ht="34.5" customHeight="1" x14ac:dyDescent="0.15">
      <c r="A332" s="42">
        <v>517</v>
      </c>
      <c r="B332" s="43" t="s">
        <v>337</v>
      </c>
      <c r="C332" s="42" t="s">
        <v>880</v>
      </c>
      <c r="D332" s="45" t="s">
        <v>881</v>
      </c>
      <c r="E332" s="46">
        <v>594</v>
      </c>
      <c r="F332" s="47">
        <v>628</v>
      </c>
      <c r="G332" s="48">
        <f t="shared" si="10"/>
        <v>3730320</v>
      </c>
      <c r="H332" s="59"/>
      <c r="I332" s="48">
        <f t="shared" si="11"/>
        <v>0</v>
      </c>
    </row>
    <row r="333" spans="1:9" ht="34.5" customHeight="1" x14ac:dyDescent="0.15">
      <c r="A333" s="42">
        <v>518</v>
      </c>
      <c r="B333" s="43" t="s">
        <v>337</v>
      </c>
      <c r="C333" s="42" t="s">
        <v>882</v>
      </c>
      <c r="D333" s="45" t="s">
        <v>883</v>
      </c>
      <c r="E333" s="46">
        <v>220</v>
      </c>
      <c r="F333" s="47">
        <v>10</v>
      </c>
      <c r="G333" s="48">
        <f t="shared" si="10"/>
        <v>22000</v>
      </c>
      <c r="H333" s="59"/>
      <c r="I333" s="48">
        <f t="shared" si="11"/>
        <v>0</v>
      </c>
    </row>
    <row r="334" spans="1:9" ht="34.5" customHeight="1" x14ac:dyDescent="0.15">
      <c r="A334" s="42">
        <v>519</v>
      </c>
      <c r="B334" s="43" t="s">
        <v>337</v>
      </c>
      <c r="C334" s="42" t="s">
        <v>884</v>
      </c>
      <c r="D334" s="45" t="s">
        <v>885</v>
      </c>
      <c r="E334" s="46">
        <v>194</v>
      </c>
      <c r="F334" s="47">
        <v>1</v>
      </c>
      <c r="G334" s="48">
        <f t="shared" si="10"/>
        <v>1940</v>
      </c>
      <c r="H334" s="59"/>
      <c r="I334" s="48">
        <f t="shared" si="11"/>
        <v>0</v>
      </c>
    </row>
    <row r="335" spans="1:9" ht="34.5" customHeight="1" x14ac:dyDescent="0.15">
      <c r="A335" s="42">
        <v>520</v>
      </c>
      <c r="B335" s="43" t="s">
        <v>337</v>
      </c>
      <c r="C335" s="42" t="s">
        <v>886</v>
      </c>
      <c r="D335" s="45" t="s">
        <v>887</v>
      </c>
      <c r="E335" s="46">
        <v>360</v>
      </c>
      <c r="F335" s="47">
        <v>5</v>
      </c>
      <c r="G335" s="48">
        <f t="shared" si="10"/>
        <v>18000</v>
      </c>
      <c r="H335" s="59"/>
      <c r="I335" s="48">
        <f t="shared" si="11"/>
        <v>0</v>
      </c>
    </row>
    <row r="336" spans="1:9" ht="34.5" customHeight="1" x14ac:dyDescent="0.15">
      <c r="A336" s="42">
        <v>521</v>
      </c>
      <c r="B336" s="43" t="s">
        <v>337</v>
      </c>
      <c r="C336" s="42" t="s">
        <v>888</v>
      </c>
      <c r="D336" s="45" t="s">
        <v>889</v>
      </c>
      <c r="E336" s="46">
        <v>3880</v>
      </c>
      <c r="F336" s="47">
        <v>2</v>
      </c>
      <c r="G336" s="48">
        <f t="shared" si="10"/>
        <v>77600</v>
      </c>
      <c r="H336" s="59"/>
      <c r="I336" s="48">
        <f t="shared" si="11"/>
        <v>0</v>
      </c>
    </row>
    <row r="337" spans="1:9" ht="34.5" customHeight="1" x14ac:dyDescent="0.15">
      <c r="A337" s="42">
        <v>522</v>
      </c>
      <c r="B337" s="43" t="s">
        <v>337</v>
      </c>
      <c r="C337" s="42" t="s">
        <v>890</v>
      </c>
      <c r="D337" s="45" t="s">
        <v>891</v>
      </c>
      <c r="E337" s="46">
        <v>49</v>
      </c>
      <c r="F337" s="47">
        <v>1</v>
      </c>
      <c r="G337" s="48">
        <f t="shared" si="10"/>
        <v>490</v>
      </c>
      <c r="H337" s="59"/>
      <c r="I337" s="48">
        <f t="shared" si="11"/>
        <v>0</v>
      </c>
    </row>
    <row r="338" spans="1:9" ht="34.5" customHeight="1" x14ac:dyDescent="0.15">
      <c r="A338" s="42">
        <v>523</v>
      </c>
      <c r="B338" s="43" t="s">
        <v>337</v>
      </c>
      <c r="C338" s="42" t="s">
        <v>892</v>
      </c>
      <c r="D338" s="45" t="s">
        <v>893</v>
      </c>
      <c r="E338" s="46">
        <v>263</v>
      </c>
      <c r="F338" s="47">
        <v>1674</v>
      </c>
      <c r="G338" s="48">
        <f t="shared" si="10"/>
        <v>4402620</v>
      </c>
      <c r="H338" s="59"/>
      <c r="I338" s="48">
        <f t="shared" si="11"/>
        <v>0</v>
      </c>
    </row>
    <row r="339" spans="1:9" ht="34.5" customHeight="1" x14ac:dyDescent="0.15">
      <c r="A339" s="42">
        <v>524</v>
      </c>
      <c r="B339" s="43" t="s">
        <v>337</v>
      </c>
      <c r="C339" s="42" t="s">
        <v>894</v>
      </c>
      <c r="D339" s="45" t="s">
        <v>894</v>
      </c>
      <c r="E339" s="46">
        <v>270</v>
      </c>
      <c r="F339" s="47">
        <v>15</v>
      </c>
      <c r="G339" s="48">
        <f t="shared" si="10"/>
        <v>40500</v>
      </c>
      <c r="H339" s="59"/>
      <c r="I339" s="48">
        <f t="shared" si="11"/>
        <v>0</v>
      </c>
    </row>
    <row r="340" spans="1:9" ht="34.5" customHeight="1" x14ac:dyDescent="0.15">
      <c r="A340" s="42">
        <v>525</v>
      </c>
      <c r="B340" s="43" t="s">
        <v>337</v>
      </c>
      <c r="C340" s="42" t="s">
        <v>895</v>
      </c>
      <c r="D340" s="45" t="s">
        <v>895</v>
      </c>
      <c r="E340" s="46">
        <v>163</v>
      </c>
      <c r="F340" s="47">
        <v>23</v>
      </c>
      <c r="G340" s="48">
        <f t="shared" si="10"/>
        <v>37490</v>
      </c>
      <c r="H340" s="59"/>
      <c r="I340" s="48">
        <f t="shared" si="11"/>
        <v>0</v>
      </c>
    </row>
    <row r="341" spans="1:9" ht="34.5" customHeight="1" x14ac:dyDescent="0.15">
      <c r="A341" s="42">
        <v>526</v>
      </c>
      <c r="B341" s="43" t="s">
        <v>337</v>
      </c>
      <c r="C341" s="42" t="s">
        <v>896</v>
      </c>
      <c r="D341" s="45" t="s">
        <v>897</v>
      </c>
      <c r="E341" s="46">
        <v>101</v>
      </c>
      <c r="F341" s="47">
        <v>2400</v>
      </c>
      <c r="G341" s="48">
        <f t="shared" si="10"/>
        <v>2424000</v>
      </c>
      <c r="H341" s="59"/>
      <c r="I341" s="48">
        <f t="shared" si="11"/>
        <v>0</v>
      </c>
    </row>
    <row r="342" spans="1:9" ht="34.5" customHeight="1" x14ac:dyDescent="0.15">
      <c r="A342" s="42">
        <v>527</v>
      </c>
      <c r="B342" s="43" t="s">
        <v>337</v>
      </c>
      <c r="C342" s="42" t="s">
        <v>898</v>
      </c>
      <c r="D342" s="45" t="s">
        <v>898</v>
      </c>
      <c r="E342" s="46">
        <v>1000</v>
      </c>
      <c r="F342" s="47">
        <v>2</v>
      </c>
      <c r="G342" s="48">
        <f t="shared" si="10"/>
        <v>20000</v>
      </c>
      <c r="H342" s="59"/>
      <c r="I342" s="48">
        <f t="shared" si="11"/>
        <v>0</v>
      </c>
    </row>
    <row r="343" spans="1:9" ht="34.5" customHeight="1" x14ac:dyDescent="0.15">
      <c r="A343" s="42">
        <v>528</v>
      </c>
      <c r="B343" s="43" t="s">
        <v>337</v>
      </c>
      <c r="C343" s="42" t="s">
        <v>899</v>
      </c>
      <c r="D343" s="45" t="s">
        <v>900</v>
      </c>
      <c r="E343" s="46">
        <v>2100</v>
      </c>
      <c r="F343" s="47">
        <v>14</v>
      </c>
      <c r="G343" s="48">
        <f t="shared" si="10"/>
        <v>294000</v>
      </c>
      <c r="H343" s="59"/>
      <c r="I343" s="48">
        <f t="shared" si="11"/>
        <v>0</v>
      </c>
    </row>
    <row r="344" spans="1:9" ht="34.5" customHeight="1" x14ac:dyDescent="0.15">
      <c r="A344" s="42">
        <v>529</v>
      </c>
      <c r="B344" s="43" t="s">
        <v>337</v>
      </c>
      <c r="C344" s="42" t="s">
        <v>901</v>
      </c>
      <c r="D344" s="45" t="s">
        <v>902</v>
      </c>
      <c r="E344" s="46">
        <v>270</v>
      </c>
      <c r="F344" s="47">
        <v>21</v>
      </c>
      <c r="G344" s="48">
        <f t="shared" si="10"/>
        <v>56700</v>
      </c>
      <c r="H344" s="59"/>
      <c r="I344" s="48">
        <f t="shared" si="11"/>
        <v>0</v>
      </c>
    </row>
    <row r="345" spans="1:9" ht="34.5" customHeight="1" x14ac:dyDescent="0.15">
      <c r="A345" s="42">
        <v>530</v>
      </c>
      <c r="B345" s="43" t="s">
        <v>337</v>
      </c>
      <c r="C345" s="42" t="s">
        <v>903</v>
      </c>
      <c r="D345" s="45" t="s">
        <v>904</v>
      </c>
      <c r="E345" s="46">
        <v>150</v>
      </c>
      <c r="F345" s="47">
        <v>5</v>
      </c>
      <c r="G345" s="48">
        <f t="shared" si="10"/>
        <v>7500</v>
      </c>
      <c r="H345" s="59"/>
      <c r="I345" s="48">
        <f t="shared" si="11"/>
        <v>0</v>
      </c>
    </row>
    <row r="346" spans="1:9" ht="34.5" customHeight="1" x14ac:dyDescent="0.15">
      <c r="A346" s="42">
        <v>531</v>
      </c>
      <c r="B346" s="43" t="s">
        <v>337</v>
      </c>
      <c r="C346" s="42" t="s">
        <v>905</v>
      </c>
      <c r="D346" s="45" t="s">
        <v>906</v>
      </c>
      <c r="E346" s="46">
        <v>5000</v>
      </c>
      <c r="F346" s="47">
        <v>3</v>
      </c>
      <c r="G346" s="48">
        <f t="shared" si="10"/>
        <v>150000</v>
      </c>
      <c r="H346" s="59"/>
      <c r="I346" s="48">
        <f t="shared" si="11"/>
        <v>0</v>
      </c>
    </row>
    <row r="347" spans="1:9" ht="34.5" customHeight="1" x14ac:dyDescent="0.15">
      <c r="A347" s="42">
        <v>532</v>
      </c>
      <c r="B347" s="43" t="s">
        <v>337</v>
      </c>
      <c r="C347" s="42" t="s">
        <v>907</v>
      </c>
      <c r="D347" s="45" t="s">
        <v>908</v>
      </c>
      <c r="E347" s="46">
        <v>48</v>
      </c>
      <c r="F347" s="47">
        <v>14</v>
      </c>
      <c r="G347" s="48">
        <f t="shared" si="10"/>
        <v>6720</v>
      </c>
      <c r="H347" s="59"/>
      <c r="I347" s="48">
        <f t="shared" si="11"/>
        <v>0</v>
      </c>
    </row>
    <row r="348" spans="1:9" ht="34.5" customHeight="1" x14ac:dyDescent="0.15">
      <c r="A348" s="42">
        <v>533</v>
      </c>
      <c r="B348" s="43" t="s">
        <v>337</v>
      </c>
      <c r="C348" s="42" t="s">
        <v>909</v>
      </c>
      <c r="D348" s="45" t="s">
        <v>910</v>
      </c>
      <c r="E348" s="46">
        <v>117</v>
      </c>
      <c r="F348" s="47">
        <v>128</v>
      </c>
      <c r="G348" s="48">
        <f t="shared" si="10"/>
        <v>149760</v>
      </c>
      <c r="H348" s="59"/>
      <c r="I348" s="48">
        <f t="shared" si="11"/>
        <v>0</v>
      </c>
    </row>
    <row r="349" spans="1:9" ht="34.5" customHeight="1" x14ac:dyDescent="0.15">
      <c r="A349" s="42">
        <v>534</v>
      </c>
      <c r="B349" s="43" t="s">
        <v>337</v>
      </c>
      <c r="C349" s="42" t="s">
        <v>911</v>
      </c>
      <c r="D349" s="45" t="s">
        <v>912</v>
      </c>
      <c r="E349" s="46">
        <v>59</v>
      </c>
      <c r="F349" s="47">
        <v>3</v>
      </c>
      <c r="G349" s="48">
        <f t="shared" si="10"/>
        <v>1770</v>
      </c>
      <c r="H349" s="59"/>
      <c r="I349" s="48">
        <f t="shared" si="11"/>
        <v>0</v>
      </c>
    </row>
    <row r="350" spans="1:9" ht="34.5" customHeight="1" x14ac:dyDescent="0.15">
      <c r="A350" s="42">
        <v>535</v>
      </c>
      <c r="B350" s="43" t="s">
        <v>337</v>
      </c>
      <c r="C350" s="42" t="s">
        <v>913</v>
      </c>
      <c r="D350" s="45" t="s">
        <v>914</v>
      </c>
      <c r="E350" s="46">
        <v>213</v>
      </c>
      <c r="F350" s="47">
        <v>20</v>
      </c>
      <c r="G350" s="48">
        <f t="shared" si="10"/>
        <v>42600</v>
      </c>
      <c r="H350" s="59"/>
      <c r="I350" s="48">
        <f t="shared" si="11"/>
        <v>0</v>
      </c>
    </row>
    <row r="351" spans="1:9" ht="34.5" customHeight="1" x14ac:dyDescent="0.15">
      <c r="A351" s="42">
        <v>536</v>
      </c>
      <c r="B351" s="43" t="s">
        <v>337</v>
      </c>
      <c r="C351" s="42" t="s">
        <v>915</v>
      </c>
      <c r="D351" s="45" t="s">
        <v>916</v>
      </c>
      <c r="E351" s="46">
        <v>2100</v>
      </c>
      <c r="F351" s="47">
        <v>5</v>
      </c>
      <c r="G351" s="48">
        <f t="shared" si="10"/>
        <v>105000</v>
      </c>
      <c r="H351" s="59"/>
      <c r="I351" s="48">
        <f t="shared" si="11"/>
        <v>0</v>
      </c>
    </row>
    <row r="352" spans="1:9" ht="34.5" customHeight="1" x14ac:dyDescent="0.15">
      <c r="A352" s="42">
        <v>537</v>
      </c>
      <c r="B352" s="43" t="s">
        <v>337</v>
      </c>
      <c r="C352" s="42" t="s">
        <v>917</v>
      </c>
      <c r="D352" s="45" t="s">
        <v>556</v>
      </c>
      <c r="E352" s="46">
        <v>273</v>
      </c>
      <c r="F352" s="47">
        <v>6</v>
      </c>
      <c r="G352" s="48">
        <f t="shared" si="10"/>
        <v>16380</v>
      </c>
      <c r="H352" s="59"/>
      <c r="I352" s="48">
        <f t="shared" si="11"/>
        <v>0</v>
      </c>
    </row>
    <row r="353" spans="1:9" ht="34.5" customHeight="1" x14ac:dyDescent="0.15">
      <c r="A353" s="42">
        <v>538</v>
      </c>
      <c r="B353" s="43" t="s">
        <v>337</v>
      </c>
      <c r="C353" s="42" t="s">
        <v>918</v>
      </c>
      <c r="D353" s="45" t="s">
        <v>919</v>
      </c>
      <c r="E353" s="46">
        <v>147</v>
      </c>
      <c r="F353" s="47">
        <v>6</v>
      </c>
      <c r="G353" s="48">
        <f t="shared" si="10"/>
        <v>8820</v>
      </c>
      <c r="H353" s="59"/>
      <c r="I353" s="48">
        <f t="shared" si="11"/>
        <v>0</v>
      </c>
    </row>
    <row r="354" spans="1:9" ht="34.5" customHeight="1" x14ac:dyDescent="0.15">
      <c r="A354" s="42">
        <v>539</v>
      </c>
      <c r="B354" s="43" t="s">
        <v>337</v>
      </c>
      <c r="C354" s="42" t="s">
        <v>920</v>
      </c>
      <c r="D354" s="45" t="s">
        <v>921</v>
      </c>
      <c r="E354" s="46">
        <v>425</v>
      </c>
      <c r="F354" s="47">
        <v>1</v>
      </c>
      <c r="G354" s="48">
        <f t="shared" si="10"/>
        <v>4250</v>
      </c>
      <c r="H354" s="59"/>
      <c r="I354" s="48">
        <f t="shared" si="11"/>
        <v>0</v>
      </c>
    </row>
    <row r="355" spans="1:9" ht="34.5" customHeight="1" x14ac:dyDescent="0.15">
      <c r="A355" s="42">
        <v>540</v>
      </c>
      <c r="B355" s="43" t="s">
        <v>337</v>
      </c>
      <c r="C355" s="42" t="s">
        <v>922</v>
      </c>
      <c r="D355" s="45" t="s">
        <v>923</v>
      </c>
      <c r="E355" s="46">
        <v>206</v>
      </c>
      <c r="F355" s="47">
        <v>111</v>
      </c>
      <c r="G355" s="48">
        <f t="shared" si="10"/>
        <v>228660</v>
      </c>
      <c r="H355" s="59"/>
      <c r="I355" s="48">
        <f t="shared" si="11"/>
        <v>0</v>
      </c>
    </row>
    <row r="356" spans="1:9" ht="34.5" customHeight="1" x14ac:dyDescent="0.15">
      <c r="A356" s="42">
        <v>541</v>
      </c>
      <c r="B356" s="43" t="s">
        <v>337</v>
      </c>
      <c r="C356" s="42" t="s">
        <v>924</v>
      </c>
      <c r="D356" s="45" t="s">
        <v>923</v>
      </c>
      <c r="E356" s="46">
        <v>206</v>
      </c>
      <c r="F356" s="47">
        <v>2</v>
      </c>
      <c r="G356" s="48">
        <f t="shared" si="10"/>
        <v>4120</v>
      </c>
      <c r="H356" s="59"/>
      <c r="I356" s="48">
        <f t="shared" si="11"/>
        <v>0</v>
      </c>
    </row>
    <row r="357" spans="1:9" ht="34.5" customHeight="1" x14ac:dyDescent="0.15">
      <c r="A357" s="42">
        <v>542</v>
      </c>
      <c r="B357" s="43" t="s">
        <v>337</v>
      </c>
      <c r="C357" s="42" t="s">
        <v>925</v>
      </c>
      <c r="D357" s="45" t="s">
        <v>923</v>
      </c>
      <c r="E357" s="46">
        <v>206</v>
      </c>
      <c r="F357" s="47">
        <v>126</v>
      </c>
      <c r="G357" s="48">
        <f t="shared" si="10"/>
        <v>259560</v>
      </c>
      <c r="H357" s="59"/>
      <c r="I357" s="48">
        <f t="shared" si="11"/>
        <v>0</v>
      </c>
    </row>
    <row r="358" spans="1:9" ht="34.5" customHeight="1" x14ac:dyDescent="0.15">
      <c r="A358" s="42">
        <v>543</v>
      </c>
      <c r="B358" s="43" t="s">
        <v>337</v>
      </c>
      <c r="C358" s="42" t="s">
        <v>926</v>
      </c>
      <c r="D358" s="45" t="s">
        <v>923</v>
      </c>
      <c r="E358" s="46">
        <v>206</v>
      </c>
      <c r="F358" s="47">
        <v>2</v>
      </c>
      <c r="G358" s="48">
        <f t="shared" si="10"/>
        <v>4120</v>
      </c>
      <c r="H358" s="59"/>
      <c r="I358" s="48">
        <f t="shared" si="11"/>
        <v>0</v>
      </c>
    </row>
    <row r="359" spans="1:9" ht="34.5" customHeight="1" x14ac:dyDescent="0.15">
      <c r="A359" s="42">
        <v>544</v>
      </c>
      <c r="B359" s="43" t="s">
        <v>337</v>
      </c>
      <c r="C359" s="42" t="s">
        <v>653</v>
      </c>
      <c r="D359" s="45" t="s">
        <v>609</v>
      </c>
      <c r="E359" s="46">
        <v>366</v>
      </c>
      <c r="F359" s="47">
        <v>599</v>
      </c>
      <c r="G359" s="48">
        <f t="shared" si="10"/>
        <v>2192340</v>
      </c>
      <c r="H359" s="59"/>
      <c r="I359" s="48">
        <f t="shared" si="11"/>
        <v>0</v>
      </c>
    </row>
    <row r="360" spans="1:9" ht="34.5" customHeight="1" x14ac:dyDescent="0.15">
      <c r="A360" s="42">
        <v>545</v>
      </c>
      <c r="B360" s="43" t="s">
        <v>337</v>
      </c>
      <c r="C360" s="42" t="s">
        <v>927</v>
      </c>
      <c r="D360" s="45" t="s">
        <v>927</v>
      </c>
      <c r="E360" s="46">
        <v>4200</v>
      </c>
      <c r="F360" s="47">
        <v>8</v>
      </c>
      <c r="G360" s="48">
        <f t="shared" si="10"/>
        <v>336000</v>
      </c>
      <c r="H360" s="59"/>
      <c r="I360" s="48">
        <f t="shared" si="11"/>
        <v>0</v>
      </c>
    </row>
    <row r="361" spans="1:9" ht="34.5" customHeight="1" x14ac:dyDescent="0.15">
      <c r="A361" s="42">
        <v>546</v>
      </c>
      <c r="B361" s="43" t="s">
        <v>337</v>
      </c>
      <c r="C361" s="42" t="s">
        <v>928</v>
      </c>
      <c r="D361" s="45" t="s">
        <v>928</v>
      </c>
      <c r="E361" s="46">
        <v>270</v>
      </c>
      <c r="F361" s="47">
        <v>127</v>
      </c>
      <c r="G361" s="48">
        <f t="shared" si="10"/>
        <v>342900</v>
      </c>
      <c r="H361" s="59"/>
      <c r="I361" s="48">
        <f t="shared" si="11"/>
        <v>0</v>
      </c>
    </row>
    <row r="362" spans="1:9" ht="34.5" customHeight="1" x14ac:dyDescent="0.15">
      <c r="A362" s="42">
        <v>547</v>
      </c>
      <c r="B362" s="43" t="s">
        <v>337</v>
      </c>
      <c r="C362" s="42" t="s">
        <v>929</v>
      </c>
      <c r="D362" s="45" t="s">
        <v>668</v>
      </c>
      <c r="E362" s="46">
        <v>345</v>
      </c>
      <c r="F362" s="47">
        <v>5</v>
      </c>
      <c r="G362" s="48">
        <f t="shared" si="10"/>
        <v>17250</v>
      </c>
      <c r="H362" s="59"/>
      <c r="I362" s="48">
        <f t="shared" si="11"/>
        <v>0</v>
      </c>
    </row>
    <row r="363" spans="1:9" ht="34.5" customHeight="1" x14ac:dyDescent="0.15">
      <c r="A363" s="42">
        <v>548</v>
      </c>
      <c r="B363" s="43" t="s">
        <v>337</v>
      </c>
      <c r="C363" s="42" t="s">
        <v>930</v>
      </c>
      <c r="D363" s="45" t="s">
        <v>668</v>
      </c>
      <c r="E363" s="46">
        <v>345</v>
      </c>
      <c r="F363" s="47">
        <v>1</v>
      </c>
      <c r="G363" s="48">
        <f t="shared" si="10"/>
        <v>3450</v>
      </c>
      <c r="H363" s="59"/>
      <c r="I363" s="48">
        <f t="shared" si="11"/>
        <v>0</v>
      </c>
    </row>
    <row r="364" spans="1:9" ht="34.5" customHeight="1" x14ac:dyDescent="0.15">
      <c r="A364" s="42">
        <v>549</v>
      </c>
      <c r="B364" s="43" t="s">
        <v>337</v>
      </c>
      <c r="C364" s="42" t="s">
        <v>931</v>
      </c>
      <c r="D364" s="45" t="s">
        <v>932</v>
      </c>
      <c r="E364" s="46">
        <v>850</v>
      </c>
      <c r="F364" s="47">
        <v>197</v>
      </c>
      <c r="G364" s="48">
        <f t="shared" si="10"/>
        <v>1674500</v>
      </c>
      <c r="H364" s="59"/>
      <c r="I364" s="48">
        <f t="shared" si="11"/>
        <v>0</v>
      </c>
    </row>
    <row r="365" spans="1:9" ht="34.5" customHeight="1" x14ac:dyDescent="0.15">
      <c r="A365" s="42">
        <v>550</v>
      </c>
      <c r="B365" s="43" t="s">
        <v>337</v>
      </c>
      <c r="C365" s="42" t="s">
        <v>933</v>
      </c>
      <c r="D365" s="45" t="s">
        <v>934</v>
      </c>
      <c r="E365" s="46">
        <v>2504</v>
      </c>
      <c r="F365" s="47">
        <v>12</v>
      </c>
      <c r="G365" s="48">
        <f t="shared" si="10"/>
        <v>300480</v>
      </c>
      <c r="H365" s="59"/>
      <c r="I365" s="48">
        <f t="shared" si="11"/>
        <v>0</v>
      </c>
    </row>
    <row r="366" spans="1:9" ht="34.5" customHeight="1" x14ac:dyDescent="0.15">
      <c r="A366" s="42">
        <v>551</v>
      </c>
      <c r="B366" s="43" t="s">
        <v>337</v>
      </c>
      <c r="C366" s="42" t="s">
        <v>935</v>
      </c>
      <c r="D366" s="45" t="s">
        <v>936</v>
      </c>
      <c r="E366" s="46">
        <v>460</v>
      </c>
      <c r="F366" s="47">
        <v>2</v>
      </c>
      <c r="G366" s="48">
        <f t="shared" si="10"/>
        <v>9200</v>
      </c>
      <c r="H366" s="59"/>
      <c r="I366" s="48">
        <f t="shared" si="11"/>
        <v>0</v>
      </c>
    </row>
    <row r="367" spans="1:9" ht="34.5" customHeight="1" x14ac:dyDescent="0.15">
      <c r="A367" s="42">
        <v>552</v>
      </c>
      <c r="B367" s="43" t="s">
        <v>337</v>
      </c>
      <c r="C367" s="42" t="s">
        <v>937</v>
      </c>
      <c r="D367" s="45" t="s">
        <v>938</v>
      </c>
      <c r="E367" s="46">
        <v>460</v>
      </c>
      <c r="F367" s="47">
        <v>2</v>
      </c>
      <c r="G367" s="48">
        <f t="shared" si="10"/>
        <v>9200</v>
      </c>
      <c r="H367" s="59"/>
      <c r="I367" s="48">
        <f t="shared" si="11"/>
        <v>0</v>
      </c>
    </row>
    <row r="368" spans="1:9" ht="34.5" customHeight="1" x14ac:dyDescent="0.15">
      <c r="A368" s="42">
        <v>553</v>
      </c>
      <c r="B368" s="43" t="s">
        <v>337</v>
      </c>
      <c r="C368" s="42" t="s">
        <v>939</v>
      </c>
      <c r="D368" s="45" t="s">
        <v>940</v>
      </c>
      <c r="E368" s="46">
        <v>93</v>
      </c>
      <c r="F368" s="47">
        <v>13</v>
      </c>
      <c r="G368" s="48">
        <f t="shared" si="10"/>
        <v>12090</v>
      </c>
      <c r="H368" s="59"/>
      <c r="I368" s="48">
        <f t="shared" si="11"/>
        <v>0</v>
      </c>
    </row>
    <row r="369" spans="1:9" ht="34.5" customHeight="1" x14ac:dyDescent="0.15">
      <c r="A369" s="42">
        <v>554</v>
      </c>
      <c r="B369" s="43" t="s">
        <v>337</v>
      </c>
      <c r="C369" s="42" t="s">
        <v>941</v>
      </c>
      <c r="D369" s="45" t="s">
        <v>942</v>
      </c>
      <c r="E369" s="46">
        <v>95</v>
      </c>
      <c r="F369" s="47">
        <v>242</v>
      </c>
      <c r="G369" s="48">
        <f t="shared" si="10"/>
        <v>229900</v>
      </c>
      <c r="H369" s="59"/>
      <c r="I369" s="48">
        <f t="shared" si="11"/>
        <v>0</v>
      </c>
    </row>
    <row r="370" spans="1:9" ht="34.5" customHeight="1" x14ac:dyDescent="0.15">
      <c r="A370" s="42">
        <v>555</v>
      </c>
      <c r="B370" s="43" t="s">
        <v>337</v>
      </c>
      <c r="C370" s="42" t="s">
        <v>943</v>
      </c>
      <c r="D370" s="45" t="s">
        <v>944</v>
      </c>
      <c r="E370" s="46">
        <v>239</v>
      </c>
      <c r="F370" s="47">
        <v>12</v>
      </c>
      <c r="G370" s="48">
        <f t="shared" si="10"/>
        <v>28680</v>
      </c>
      <c r="H370" s="59"/>
      <c r="I370" s="48">
        <f t="shared" si="11"/>
        <v>0</v>
      </c>
    </row>
    <row r="371" spans="1:9" ht="34.5" customHeight="1" x14ac:dyDescent="0.15">
      <c r="A371" s="42">
        <v>556</v>
      </c>
      <c r="B371" s="43" t="s">
        <v>337</v>
      </c>
      <c r="C371" s="42" t="s">
        <v>945</v>
      </c>
      <c r="D371" s="45" t="s">
        <v>666</v>
      </c>
      <c r="E371" s="46">
        <v>165</v>
      </c>
      <c r="F371" s="47">
        <v>7</v>
      </c>
      <c r="G371" s="48">
        <f t="shared" si="10"/>
        <v>11550</v>
      </c>
      <c r="H371" s="59"/>
      <c r="I371" s="48">
        <f t="shared" si="11"/>
        <v>0</v>
      </c>
    </row>
    <row r="372" spans="1:9" ht="34.5" customHeight="1" x14ac:dyDescent="0.15">
      <c r="A372" s="42">
        <v>557</v>
      </c>
      <c r="B372" s="43" t="s">
        <v>337</v>
      </c>
      <c r="C372" s="42" t="s">
        <v>946</v>
      </c>
      <c r="D372" s="45" t="s">
        <v>947</v>
      </c>
      <c r="E372" s="46">
        <v>788</v>
      </c>
      <c r="F372" s="47">
        <v>3</v>
      </c>
      <c r="G372" s="48">
        <f t="shared" si="10"/>
        <v>23640</v>
      </c>
      <c r="H372" s="59"/>
      <c r="I372" s="48">
        <f t="shared" si="11"/>
        <v>0</v>
      </c>
    </row>
    <row r="373" spans="1:9" ht="34.5" customHeight="1" x14ac:dyDescent="0.15">
      <c r="A373" s="42">
        <v>558</v>
      </c>
      <c r="B373" s="43" t="s">
        <v>337</v>
      </c>
      <c r="C373" s="42" t="s">
        <v>948</v>
      </c>
      <c r="D373" s="45" t="s">
        <v>949</v>
      </c>
      <c r="E373" s="46">
        <v>48</v>
      </c>
      <c r="F373" s="47">
        <v>37</v>
      </c>
      <c r="G373" s="48">
        <f t="shared" si="10"/>
        <v>17760</v>
      </c>
      <c r="H373" s="59"/>
      <c r="I373" s="48">
        <f t="shared" si="11"/>
        <v>0</v>
      </c>
    </row>
    <row r="374" spans="1:9" ht="34.5" customHeight="1" x14ac:dyDescent="0.15">
      <c r="A374" s="42">
        <v>559</v>
      </c>
      <c r="B374" s="43" t="s">
        <v>337</v>
      </c>
      <c r="C374" s="42" t="s">
        <v>950</v>
      </c>
      <c r="D374" s="45" t="s">
        <v>951</v>
      </c>
      <c r="E374" s="46">
        <v>48</v>
      </c>
      <c r="F374" s="47">
        <v>14</v>
      </c>
      <c r="G374" s="48">
        <f t="shared" si="10"/>
        <v>6720</v>
      </c>
      <c r="H374" s="59"/>
      <c r="I374" s="48">
        <f t="shared" si="11"/>
        <v>0</v>
      </c>
    </row>
    <row r="375" spans="1:9" ht="34.5" customHeight="1" x14ac:dyDescent="0.15">
      <c r="A375" s="42">
        <v>560</v>
      </c>
      <c r="B375" s="43" t="s">
        <v>337</v>
      </c>
      <c r="C375" s="42" t="s">
        <v>952</v>
      </c>
      <c r="D375" s="45" t="s">
        <v>953</v>
      </c>
      <c r="E375" s="46">
        <v>80</v>
      </c>
      <c r="F375" s="47">
        <v>765</v>
      </c>
      <c r="G375" s="48">
        <f t="shared" si="10"/>
        <v>612000</v>
      </c>
      <c r="H375" s="59"/>
      <c r="I375" s="48">
        <f t="shared" si="11"/>
        <v>0</v>
      </c>
    </row>
    <row r="376" spans="1:9" ht="34.5" customHeight="1" x14ac:dyDescent="0.15">
      <c r="A376" s="42">
        <v>561</v>
      </c>
      <c r="B376" s="43" t="s">
        <v>337</v>
      </c>
      <c r="C376" s="42" t="s">
        <v>954</v>
      </c>
      <c r="D376" s="45" t="s">
        <v>955</v>
      </c>
      <c r="E376" s="46">
        <v>125</v>
      </c>
      <c r="F376" s="47">
        <v>104</v>
      </c>
      <c r="G376" s="48">
        <f t="shared" si="10"/>
        <v>130000</v>
      </c>
      <c r="H376" s="59"/>
      <c r="I376" s="48">
        <f t="shared" si="11"/>
        <v>0</v>
      </c>
    </row>
    <row r="377" spans="1:9" ht="34.5" customHeight="1" x14ac:dyDescent="0.15">
      <c r="A377" s="42">
        <v>562</v>
      </c>
      <c r="B377" s="43" t="s">
        <v>337</v>
      </c>
      <c r="C377" s="42" t="s">
        <v>956</v>
      </c>
      <c r="D377" s="45" t="s">
        <v>957</v>
      </c>
      <c r="E377" s="46">
        <v>105</v>
      </c>
      <c r="F377" s="47">
        <v>23</v>
      </c>
      <c r="G377" s="48">
        <f t="shared" si="10"/>
        <v>24150</v>
      </c>
      <c r="H377" s="59"/>
      <c r="I377" s="48">
        <f t="shared" si="11"/>
        <v>0</v>
      </c>
    </row>
    <row r="378" spans="1:9" ht="34.5" customHeight="1" x14ac:dyDescent="0.15">
      <c r="A378" s="42">
        <v>563</v>
      </c>
      <c r="B378" s="43" t="s">
        <v>337</v>
      </c>
      <c r="C378" s="42" t="s">
        <v>958</v>
      </c>
      <c r="D378" s="45" t="s">
        <v>959</v>
      </c>
      <c r="E378" s="46">
        <v>125</v>
      </c>
      <c r="F378" s="47">
        <v>2</v>
      </c>
      <c r="G378" s="48">
        <f t="shared" si="10"/>
        <v>2500</v>
      </c>
      <c r="H378" s="59"/>
      <c r="I378" s="48">
        <f t="shared" si="11"/>
        <v>0</v>
      </c>
    </row>
    <row r="379" spans="1:9" ht="34.5" customHeight="1" x14ac:dyDescent="0.15">
      <c r="A379" s="42">
        <v>564</v>
      </c>
      <c r="B379" s="43" t="s">
        <v>337</v>
      </c>
      <c r="C379" s="42" t="s">
        <v>960</v>
      </c>
      <c r="D379" s="45" t="s">
        <v>961</v>
      </c>
      <c r="E379" s="46">
        <v>148</v>
      </c>
      <c r="F379" s="47">
        <v>139</v>
      </c>
      <c r="G379" s="48">
        <f t="shared" si="10"/>
        <v>205720</v>
      </c>
      <c r="H379" s="59"/>
      <c r="I379" s="48">
        <f t="shared" si="11"/>
        <v>0</v>
      </c>
    </row>
    <row r="380" spans="1:9" ht="34.5" customHeight="1" x14ac:dyDescent="0.15">
      <c r="A380" s="42">
        <v>565</v>
      </c>
      <c r="B380" s="43" t="s">
        <v>337</v>
      </c>
      <c r="C380" s="42" t="s">
        <v>962</v>
      </c>
      <c r="D380" s="45" t="s">
        <v>963</v>
      </c>
      <c r="E380" s="46">
        <v>377</v>
      </c>
      <c r="F380" s="47">
        <v>368</v>
      </c>
      <c r="G380" s="48">
        <f t="shared" si="10"/>
        <v>1387360</v>
      </c>
      <c r="H380" s="59"/>
      <c r="I380" s="48">
        <f t="shared" si="11"/>
        <v>0</v>
      </c>
    </row>
    <row r="381" spans="1:9" ht="34.5" customHeight="1" x14ac:dyDescent="0.15">
      <c r="A381" s="42">
        <v>566</v>
      </c>
      <c r="B381" s="43" t="s">
        <v>337</v>
      </c>
      <c r="C381" s="42" t="s">
        <v>964</v>
      </c>
      <c r="D381" s="45" t="s">
        <v>965</v>
      </c>
      <c r="E381" s="46">
        <v>310</v>
      </c>
      <c r="F381" s="47">
        <v>67</v>
      </c>
      <c r="G381" s="48">
        <f t="shared" si="10"/>
        <v>207700</v>
      </c>
      <c r="H381" s="59"/>
      <c r="I381" s="48">
        <f t="shared" si="11"/>
        <v>0</v>
      </c>
    </row>
    <row r="382" spans="1:9" ht="34.5" customHeight="1" x14ac:dyDescent="0.15">
      <c r="A382" s="42">
        <v>567</v>
      </c>
      <c r="B382" s="43" t="s">
        <v>337</v>
      </c>
      <c r="C382" s="42" t="s">
        <v>966</v>
      </c>
      <c r="D382" s="45" t="s">
        <v>967</v>
      </c>
      <c r="E382" s="46">
        <v>32</v>
      </c>
      <c r="F382" s="47">
        <v>8</v>
      </c>
      <c r="G382" s="48">
        <f t="shared" si="10"/>
        <v>2560</v>
      </c>
      <c r="H382" s="59"/>
      <c r="I382" s="48">
        <f t="shared" si="11"/>
        <v>0</v>
      </c>
    </row>
    <row r="383" spans="1:9" ht="34.5" customHeight="1" x14ac:dyDescent="0.15">
      <c r="A383" s="42">
        <v>568</v>
      </c>
      <c r="B383" s="43" t="s">
        <v>337</v>
      </c>
      <c r="C383" s="42" t="s">
        <v>968</v>
      </c>
      <c r="D383" s="45" t="s">
        <v>969</v>
      </c>
      <c r="E383" s="46">
        <v>156</v>
      </c>
      <c r="F383" s="47">
        <v>3</v>
      </c>
      <c r="G383" s="48">
        <f t="shared" si="10"/>
        <v>4680</v>
      </c>
      <c r="H383" s="59"/>
      <c r="I383" s="48">
        <f t="shared" si="11"/>
        <v>0</v>
      </c>
    </row>
    <row r="384" spans="1:9" ht="34.5" customHeight="1" x14ac:dyDescent="0.15">
      <c r="A384" s="42">
        <v>569</v>
      </c>
      <c r="B384" s="43" t="s">
        <v>337</v>
      </c>
      <c r="C384" s="42" t="s">
        <v>970</v>
      </c>
      <c r="D384" s="45" t="s">
        <v>971</v>
      </c>
      <c r="E384" s="46">
        <v>873</v>
      </c>
      <c r="F384" s="47">
        <v>1</v>
      </c>
      <c r="G384" s="48">
        <f t="shared" si="10"/>
        <v>8730</v>
      </c>
      <c r="H384" s="59"/>
      <c r="I384" s="48">
        <f t="shared" si="11"/>
        <v>0</v>
      </c>
    </row>
    <row r="385" spans="1:9" ht="34.5" customHeight="1" x14ac:dyDescent="0.15">
      <c r="A385" s="42">
        <v>570</v>
      </c>
      <c r="B385" s="43" t="s">
        <v>337</v>
      </c>
      <c r="C385" s="42" t="s">
        <v>972</v>
      </c>
      <c r="D385" s="45" t="s">
        <v>973</v>
      </c>
      <c r="E385" s="46">
        <v>226</v>
      </c>
      <c r="F385" s="47">
        <v>56</v>
      </c>
      <c r="G385" s="48">
        <f t="shared" si="10"/>
        <v>126560</v>
      </c>
      <c r="H385" s="59"/>
      <c r="I385" s="48">
        <f t="shared" si="11"/>
        <v>0</v>
      </c>
    </row>
    <row r="386" spans="1:9" ht="34.5" customHeight="1" x14ac:dyDescent="0.15">
      <c r="A386" s="42">
        <v>571</v>
      </c>
      <c r="B386" s="43" t="s">
        <v>337</v>
      </c>
      <c r="C386" s="42" t="s">
        <v>974</v>
      </c>
      <c r="D386" s="45" t="s">
        <v>975</v>
      </c>
      <c r="E386" s="46">
        <v>226</v>
      </c>
      <c r="F386" s="47">
        <v>24</v>
      </c>
      <c r="G386" s="48">
        <f t="shared" si="10"/>
        <v>54240</v>
      </c>
      <c r="H386" s="59"/>
      <c r="I386" s="48">
        <f t="shared" si="11"/>
        <v>0</v>
      </c>
    </row>
    <row r="387" spans="1:9" ht="34.5" customHeight="1" x14ac:dyDescent="0.15">
      <c r="A387" s="42">
        <v>572</v>
      </c>
      <c r="B387" s="43" t="s">
        <v>337</v>
      </c>
      <c r="C387" s="42" t="s">
        <v>976</v>
      </c>
      <c r="D387" s="45" t="s">
        <v>976</v>
      </c>
      <c r="E387" s="46">
        <v>1000</v>
      </c>
      <c r="F387" s="47">
        <v>1</v>
      </c>
      <c r="G387" s="48">
        <f t="shared" ref="G387:G440" si="12">E387*F387*10</f>
        <v>10000</v>
      </c>
      <c r="H387" s="59"/>
      <c r="I387" s="48">
        <f t="shared" ref="I387:I440" si="13">H387*F387</f>
        <v>0</v>
      </c>
    </row>
    <row r="388" spans="1:9" ht="34.5" customHeight="1" x14ac:dyDescent="0.15">
      <c r="A388" s="42">
        <v>573</v>
      </c>
      <c r="B388" s="43" t="s">
        <v>337</v>
      </c>
      <c r="C388" s="42" t="s">
        <v>977</v>
      </c>
      <c r="D388" s="45" t="s">
        <v>335</v>
      </c>
      <c r="E388" s="46">
        <v>124</v>
      </c>
      <c r="F388" s="47">
        <v>5</v>
      </c>
      <c r="G388" s="48">
        <f t="shared" si="12"/>
        <v>6200</v>
      </c>
      <c r="H388" s="59"/>
      <c r="I388" s="48">
        <f t="shared" si="13"/>
        <v>0</v>
      </c>
    </row>
    <row r="389" spans="1:9" ht="34.5" customHeight="1" x14ac:dyDescent="0.15">
      <c r="A389" s="42">
        <v>574</v>
      </c>
      <c r="B389" s="43" t="s">
        <v>337</v>
      </c>
      <c r="C389" s="42" t="s">
        <v>978</v>
      </c>
      <c r="D389" s="45" t="s">
        <v>517</v>
      </c>
      <c r="E389" s="46">
        <v>135</v>
      </c>
      <c r="F389" s="47">
        <v>11</v>
      </c>
      <c r="G389" s="48">
        <f t="shared" si="12"/>
        <v>14850</v>
      </c>
      <c r="H389" s="59"/>
      <c r="I389" s="48">
        <f t="shared" si="13"/>
        <v>0</v>
      </c>
    </row>
    <row r="390" spans="1:9" ht="34.5" customHeight="1" x14ac:dyDescent="0.15">
      <c r="A390" s="42">
        <v>575</v>
      </c>
      <c r="B390" s="43" t="s">
        <v>337</v>
      </c>
      <c r="C390" s="42" t="s">
        <v>979</v>
      </c>
      <c r="D390" s="45" t="s">
        <v>980</v>
      </c>
      <c r="E390" s="46">
        <v>108</v>
      </c>
      <c r="F390" s="47">
        <v>115</v>
      </c>
      <c r="G390" s="48">
        <f t="shared" si="12"/>
        <v>124200</v>
      </c>
      <c r="H390" s="59"/>
      <c r="I390" s="48">
        <f t="shared" si="13"/>
        <v>0</v>
      </c>
    </row>
    <row r="391" spans="1:9" ht="34.5" customHeight="1" x14ac:dyDescent="0.15">
      <c r="A391" s="42">
        <v>576</v>
      </c>
      <c r="B391" s="43" t="s">
        <v>337</v>
      </c>
      <c r="C391" s="42" t="s">
        <v>981</v>
      </c>
      <c r="D391" s="45" t="s">
        <v>904</v>
      </c>
      <c r="E391" s="46">
        <v>150</v>
      </c>
      <c r="F391" s="47">
        <v>5</v>
      </c>
      <c r="G391" s="48">
        <f t="shared" si="12"/>
        <v>7500</v>
      </c>
      <c r="H391" s="59"/>
      <c r="I391" s="48">
        <f t="shared" si="13"/>
        <v>0</v>
      </c>
    </row>
    <row r="392" spans="1:9" ht="34.5" customHeight="1" x14ac:dyDescent="0.15">
      <c r="A392" s="42">
        <v>577</v>
      </c>
      <c r="B392" s="43" t="s">
        <v>337</v>
      </c>
      <c r="C392" s="42" t="s">
        <v>982</v>
      </c>
      <c r="D392" s="45" t="s">
        <v>955</v>
      </c>
      <c r="E392" s="46">
        <v>125</v>
      </c>
      <c r="F392" s="47">
        <v>25</v>
      </c>
      <c r="G392" s="48">
        <f t="shared" si="12"/>
        <v>31250</v>
      </c>
      <c r="H392" s="59"/>
      <c r="I392" s="48">
        <f t="shared" si="13"/>
        <v>0</v>
      </c>
    </row>
    <row r="393" spans="1:9" ht="34.5" customHeight="1" x14ac:dyDescent="0.15">
      <c r="A393" s="42">
        <v>578</v>
      </c>
      <c r="B393" s="43" t="s">
        <v>337</v>
      </c>
      <c r="C393" s="42" t="s">
        <v>983</v>
      </c>
      <c r="D393" s="45" t="s">
        <v>984</v>
      </c>
      <c r="E393" s="46">
        <v>2553</v>
      </c>
      <c r="F393" s="47">
        <v>11</v>
      </c>
      <c r="G393" s="48">
        <f t="shared" si="12"/>
        <v>280830</v>
      </c>
      <c r="H393" s="59"/>
      <c r="I393" s="48">
        <f t="shared" si="13"/>
        <v>0</v>
      </c>
    </row>
    <row r="394" spans="1:9" ht="34.5" customHeight="1" x14ac:dyDescent="0.15">
      <c r="A394" s="42">
        <v>579</v>
      </c>
      <c r="B394" s="43" t="s">
        <v>337</v>
      </c>
      <c r="C394" s="42" t="s">
        <v>985</v>
      </c>
      <c r="D394" s="45" t="s">
        <v>986</v>
      </c>
      <c r="E394" s="46">
        <v>2520</v>
      </c>
      <c r="F394" s="47">
        <v>270</v>
      </c>
      <c r="G394" s="48">
        <f t="shared" si="12"/>
        <v>6804000</v>
      </c>
      <c r="H394" s="59"/>
      <c r="I394" s="48">
        <f t="shared" si="13"/>
        <v>0</v>
      </c>
    </row>
    <row r="395" spans="1:9" ht="34.5" customHeight="1" x14ac:dyDescent="0.15">
      <c r="A395" s="42">
        <v>580</v>
      </c>
      <c r="B395" s="43" t="s">
        <v>337</v>
      </c>
      <c r="C395" s="42" t="s">
        <v>987</v>
      </c>
      <c r="D395" s="45" t="s">
        <v>984</v>
      </c>
      <c r="E395" s="46">
        <v>2553</v>
      </c>
      <c r="F395" s="47">
        <v>2</v>
      </c>
      <c r="G395" s="48">
        <f t="shared" si="12"/>
        <v>51060</v>
      </c>
      <c r="H395" s="59"/>
      <c r="I395" s="48">
        <f t="shared" si="13"/>
        <v>0</v>
      </c>
    </row>
    <row r="396" spans="1:9" ht="34.5" customHeight="1" x14ac:dyDescent="0.15">
      <c r="A396" s="42">
        <v>581</v>
      </c>
      <c r="B396" s="43" t="s">
        <v>337</v>
      </c>
      <c r="C396" s="42" t="s">
        <v>988</v>
      </c>
      <c r="D396" s="45" t="s">
        <v>747</v>
      </c>
      <c r="E396" s="46">
        <v>185</v>
      </c>
      <c r="F396" s="47">
        <v>1</v>
      </c>
      <c r="G396" s="48">
        <f t="shared" si="12"/>
        <v>1850</v>
      </c>
      <c r="H396" s="59"/>
      <c r="I396" s="48">
        <f t="shared" si="13"/>
        <v>0</v>
      </c>
    </row>
    <row r="397" spans="1:9" ht="34.5" customHeight="1" x14ac:dyDescent="0.15">
      <c r="A397" s="42">
        <v>582</v>
      </c>
      <c r="B397" s="43" t="s">
        <v>337</v>
      </c>
      <c r="C397" s="42" t="s">
        <v>989</v>
      </c>
      <c r="D397" s="45" t="s">
        <v>747</v>
      </c>
      <c r="E397" s="46">
        <v>185</v>
      </c>
      <c r="F397" s="47">
        <v>28</v>
      </c>
      <c r="G397" s="48">
        <f t="shared" si="12"/>
        <v>51800</v>
      </c>
      <c r="H397" s="59"/>
      <c r="I397" s="48">
        <f t="shared" si="13"/>
        <v>0</v>
      </c>
    </row>
    <row r="398" spans="1:9" ht="34.5" customHeight="1" x14ac:dyDescent="0.15">
      <c r="A398" s="42">
        <v>583</v>
      </c>
      <c r="B398" s="43" t="s">
        <v>337</v>
      </c>
      <c r="C398" s="42" t="s">
        <v>990</v>
      </c>
      <c r="D398" s="45" t="s">
        <v>747</v>
      </c>
      <c r="E398" s="46">
        <v>185</v>
      </c>
      <c r="F398" s="47">
        <v>28</v>
      </c>
      <c r="G398" s="48">
        <f t="shared" si="12"/>
        <v>51800</v>
      </c>
      <c r="H398" s="59"/>
      <c r="I398" s="48">
        <f t="shared" si="13"/>
        <v>0</v>
      </c>
    </row>
    <row r="399" spans="1:9" ht="34.5" customHeight="1" x14ac:dyDescent="0.15">
      <c r="A399" s="42">
        <v>584</v>
      </c>
      <c r="B399" s="43" t="s">
        <v>337</v>
      </c>
      <c r="C399" s="42" t="s">
        <v>991</v>
      </c>
      <c r="D399" s="45" t="s">
        <v>747</v>
      </c>
      <c r="E399" s="46">
        <v>185</v>
      </c>
      <c r="F399" s="47">
        <v>4</v>
      </c>
      <c r="G399" s="48">
        <f t="shared" si="12"/>
        <v>7400</v>
      </c>
      <c r="H399" s="59"/>
      <c r="I399" s="48">
        <f t="shared" si="13"/>
        <v>0</v>
      </c>
    </row>
    <row r="400" spans="1:9" ht="34.5" customHeight="1" x14ac:dyDescent="0.15">
      <c r="A400" s="42">
        <v>585</v>
      </c>
      <c r="B400" s="43" t="s">
        <v>337</v>
      </c>
      <c r="C400" s="42" t="s">
        <v>992</v>
      </c>
      <c r="D400" s="45" t="s">
        <v>993</v>
      </c>
      <c r="E400" s="46">
        <v>157</v>
      </c>
      <c r="F400" s="47">
        <v>2</v>
      </c>
      <c r="G400" s="48">
        <f t="shared" si="12"/>
        <v>3140</v>
      </c>
      <c r="H400" s="59"/>
      <c r="I400" s="48">
        <f t="shared" si="13"/>
        <v>0</v>
      </c>
    </row>
    <row r="401" spans="1:9" ht="34.5" customHeight="1" x14ac:dyDescent="0.15">
      <c r="A401" s="42">
        <v>586</v>
      </c>
      <c r="B401" s="43" t="s">
        <v>337</v>
      </c>
      <c r="C401" s="42" t="s">
        <v>994</v>
      </c>
      <c r="D401" s="45" t="s">
        <v>993</v>
      </c>
      <c r="E401" s="46">
        <v>157</v>
      </c>
      <c r="F401" s="47">
        <v>1</v>
      </c>
      <c r="G401" s="48">
        <f t="shared" si="12"/>
        <v>1570</v>
      </c>
      <c r="H401" s="59"/>
      <c r="I401" s="48">
        <f t="shared" si="13"/>
        <v>0</v>
      </c>
    </row>
    <row r="402" spans="1:9" ht="34.5" customHeight="1" x14ac:dyDescent="0.15">
      <c r="A402" s="42">
        <v>587</v>
      </c>
      <c r="B402" s="43" t="s">
        <v>337</v>
      </c>
      <c r="C402" s="42" t="s">
        <v>995</v>
      </c>
      <c r="D402" s="45" t="s">
        <v>993</v>
      </c>
      <c r="E402" s="46">
        <v>157</v>
      </c>
      <c r="F402" s="47">
        <v>1</v>
      </c>
      <c r="G402" s="48">
        <f t="shared" si="12"/>
        <v>1570</v>
      </c>
      <c r="H402" s="59"/>
      <c r="I402" s="48">
        <f t="shared" si="13"/>
        <v>0</v>
      </c>
    </row>
    <row r="403" spans="1:9" ht="34.5" customHeight="1" x14ac:dyDescent="0.15">
      <c r="A403" s="42">
        <v>588</v>
      </c>
      <c r="B403" s="43" t="s">
        <v>337</v>
      </c>
      <c r="C403" s="42" t="s">
        <v>996</v>
      </c>
      <c r="D403" s="45" t="s">
        <v>993</v>
      </c>
      <c r="E403" s="46">
        <v>157</v>
      </c>
      <c r="F403" s="47">
        <v>3</v>
      </c>
      <c r="G403" s="48">
        <f t="shared" si="12"/>
        <v>4710</v>
      </c>
      <c r="H403" s="59"/>
      <c r="I403" s="48">
        <f t="shared" si="13"/>
        <v>0</v>
      </c>
    </row>
    <row r="404" spans="1:9" ht="34.5" customHeight="1" x14ac:dyDescent="0.15">
      <c r="A404" s="42">
        <v>589</v>
      </c>
      <c r="B404" s="43" t="s">
        <v>337</v>
      </c>
      <c r="C404" s="42" t="s">
        <v>997</v>
      </c>
      <c r="D404" s="45" t="s">
        <v>993</v>
      </c>
      <c r="E404" s="46">
        <v>157</v>
      </c>
      <c r="F404" s="47">
        <v>3</v>
      </c>
      <c r="G404" s="48">
        <f t="shared" si="12"/>
        <v>4710</v>
      </c>
      <c r="H404" s="59"/>
      <c r="I404" s="48">
        <f t="shared" si="13"/>
        <v>0</v>
      </c>
    </row>
    <row r="405" spans="1:9" ht="34.5" customHeight="1" x14ac:dyDescent="0.15">
      <c r="A405" s="42">
        <v>590</v>
      </c>
      <c r="B405" s="43" t="s">
        <v>337</v>
      </c>
      <c r="C405" s="42" t="s">
        <v>998</v>
      </c>
      <c r="D405" s="45" t="s">
        <v>984</v>
      </c>
      <c r="E405" s="46">
        <v>2553</v>
      </c>
      <c r="F405" s="47">
        <v>26</v>
      </c>
      <c r="G405" s="48">
        <f t="shared" si="12"/>
        <v>663780</v>
      </c>
      <c r="H405" s="59"/>
      <c r="I405" s="48">
        <f t="shared" si="13"/>
        <v>0</v>
      </c>
    </row>
    <row r="406" spans="1:9" ht="34.5" customHeight="1" x14ac:dyDescent="0.15">
      <c r="A406" s="42">
        <v>591</v>
      </c>
      <c r="B406" s="43" t="s">
        <v>337</v>
      </c>
      <c r="C406" s="42" t="s">
        <v>999</v>
      </c>
      <c r="D406" s="45" t="s">
        <v>984</v>
      </c>
      <c r="E406" s="46">
        <v>2553</v>
      </c>
      <c r="F406" s="47">
        <v>2</v>
      </c>
      <c r="G406" s="48">
        <f t="shared" si="12"/>
        <v>51060</v>
      </c>
      <c r="H406" s="59"/>
      <c r="I406" s="48">
        <f t="shared" si="13"/>
        <v>0</v>
      </c>
    </row>
    <row r="407" spans="1:9" ht="34.5" customHeight="1" x14ac:dyDescent="0.15">
      <c r="A407" s="42">
        <v>592</v>
      </c>
      <c r="B407" s="43" t="s">
        <v>337</v>
      </c>
      <c r="C407" s="42" t="s">
        <v>1000</v>
      </c>
      <c r="D407" s="45" t="s">
        <v>984</v>
      </c>
      <c r="E407" s="46">
        <v>2553</v>
      </c>
      <c r="F407" s="47">
        <v>22</v>
      </c>
      <c r="G407" s="48">
        <f t="shared" si="12"/>
        <v>561660</v>
      </c>
      <c r="H407" s="59"/>
      <c r="I407" s="48">
        <f t="shared" si="13"/>
        <v>0</v>
      </c>
    </row>
    <row r="408" spans="1:9" ht="34.5" customHeight="1" x14ac:dyDescent="0.15">
      <c r="A408" s="42">
        <v>593</v>
      </c>
      <c r="B408" s="43" t="s">
        <v>337</v>
      </c>
      <c r="C408" s="42" t="s">
        <v>1001</v>
      </c>
      <c r="D408" s="45" t="s">
        <v>984</v>
      </c>
      <c r="E408" s="46">
        <v>2553</v>
      </c>
      <c r="F408" s="47">
        <v>8</v>
      </c>
      <c r="G408" s="48">
        <f t="shared" si="12"/>
        <v>204240</v>
      </c>
      <c r="H408" s="59"/>
      <c r="I408" s="48">
        <f t="shared" si="13"/>
        <v>0</v>
      </c>
    </row>
    <row r="409" spans="1:9" ht="34.5" customHeight="1" x14ac:dyDescent="0.15">
      <c r="A409" s="42">
        <v>594</v>
      </c>
      <c r="B409" s="43" t="s">
        <v>337</v>
      </c>
      <c r="C409" s="42" t="s">
        <v>1002</v>
      </c>
      <c r="D409" s="45" t="s">
        <v>984</v>
      </c>
      <c r="E409" s="46">
        <v>2553</v>
      </c>
      <c r="F409" s="47">
        <v>2</v>
      </c>
      <c r="G409" s="48">
        <f t="shared" si="12"/>
        <v>51060</v>
      </c>
      <c r="H409" s="59"/>
      <c r="I409" s="48">
        <f t="shared" si="13"/>
        <v>0</v>
      </c>
    </row>
    <row r="410" spans="1:9" ht="34.5" customHeight="1" x14ac:dyDescent="0.15">
      <c r="A410" s="42">
        <v>595</v>
      </c>
      <c r="B410" s="43" t="s">
        <v>337</v>
      </c>
      <c r="C410" s="42" t="s">
        <v>1003</v>
      </c>
      <c r="D410" s="45" t="s">
        <v>1004</v>
      </c>
      <c r="E410" s="46">
        <v>2373</v>
      </c>
      <c r="F410" s="47">
        <v>29</v>
      </c>
      <c r="G410" s="48">
        <f t="shared" si="12"/>
        <v>688170</v>
      </c>
      <c r="H410" s="59"/>
      <c r="I410" s="48">
        <f t="shared" si="13"/>
        <v>0</v>
      </c>
    </row>
    <row r="411" spans="1:9" ht="34.5" customHeight="1" x14ac:dyDescent="0.15">
      <c r="A411" s="42">
        <v>596</v>
      </c>
      <c r="B411" s="43" t="s">
        <v>337</v>
      </c>
      <c r="C411" s="42" t="s">
        <v>1005</v>
      </c>
      <c r="D411" s="45" t="s">
        <v>1004</v>
      </c>
      <c r="E411" s="46">
        <v>2373</v>
      </c>
      <c r="F411" s="47">
        <v>31</v>
      </c>
      <c r="G411" s="48">
        <f t="shared" si="12"/>
        <v>735630</v>
      </c>
      <c r="H411" s="59"/>
      <c r="I411" s="48">
        <f t="shared" si="13"/>
        <v>0</v>
      </c>
    </row>
    <row r="412" spans="1:9" ht="34.5" customHeight="1" x14ac:dyDescent="0.15">
      <c r="A412" s="42">
        <v>597</v>
      </c>
      <c r="B412" s="43" t="s">
        <v>337</v>
      </c>
      <c r="C412" s="42" t="s">
        <v>1006</v>
      </c>
      <c r="D412" s="45" t="s">
        <v>1004</v>
      </c>
      <c r="E412" s="46">
        <v>2373</v>
      </c>
      <c r="F412" s="47">
        <v>9</v>
      </c>
      <c r="G412" s="48">
        <f t="shared" si="12"/>
        <v>213570</v>
      </c>
      <c r="H412" s="59"/>
      <c r="I412" s="48">
        <f t="shared" si="13"/>
        <v>0</v>
      </c>
    </row>
    <row r="413" spans="1:9" ht="34.5" customHeight="1" x14ac:dyDescent="0.15">
      <c r="A413" s="42">
        <v>598</v>
      </c>
      <c r="B413" s="43" t="s">
        <v>337</v>
      </c>
      <c r="C413" s="42" t="s">
        <v>1007</v>
      </c>
      <c r="D413" s="45" t="s">
        <v>1004</v>
      </c>
      <c r="E413" s="46">
        <v>2373</v>
      </c>
      <c r="F413" s="47">
        <v>4</v>
      </c>
      <c r="G413" s="48">
        <f t="shared" si="12"/>
        <v>94920</v>
      </c>
      <c r="H413" s="59"/>
      <c r="I413" s="48">
        <f t="shared" si="13"/>
        <v>0</v>
      </c>
    </row>
    <row r="414" spans="1:9" ht="34.5" customHeight="1" x14ac:dyDescent="0.15">
      <c r="A414" s="42">
        <v>599</v>
      </c>
      <c r="B414" s="43" t="s">
        <v>337</v>
      </c>
      <c r="C414" s="42" t="s">
        <v>1008</v>
      </c>
      <c r="D414" s="45" t="s">
        <v>1004</v>
      </c>
      <c r="E414" s="46">
        <v>2373</v>
      </c>
      <c r="F414" s="47">
        <v>4</v>
      </c>
      <c r="G414" s="48">
        <f t="shared" si="12"/>
        <v>94920</v>
      </c>
      <c r="H414" s="59"/>
      <c r="I414" s="48">
        <f t="shared" si="13"/>
        <v>0</v>
      </c>
    </row>
    <row r="415" spans="1:9" ht="34.5" customHeight="1" x14ac:dyDescent="0.15">
      <c r="A415" s="42">
        <v>600</v>
      </c>
      <c r="B415" s="43" t="s">
        <v>337</v>
      </c>
      <c r="C415" s="42" t="s">
        <v>1009</v>
      </c>
      <c r="D415" s="45" t="s">
        <v>984</v>
      </c>
      <c r="E415" s="46">
        <v>2553</v>
      </c>
      <c r="F415" s="47">
        <v>24</v>
      </c>
      <c r="G415" s="48">
        <f t="shared" si="12"/>
        <v>612720</v>
      </c>
      <c r="H415" s="59"/>
      <c r="I415" s="48">
        <f t="shared" si="13"/>
        <v>0</v>
      </c>
    </row>
    <row r="416" spans="1:9" ht="34.5" customHeight="1" x14ac:dyDescent="0.15">
      <c r="A416" s="42">
        <v>601</v>
      </c>
      <c r="B416" s="43" t="s">
        <v>337</v>
      </c>
      <c r="C416" s="42" t="s">
        <v>1010</v>
      </c>
      <c r="D416" s="45" t="s">
        <v>1011</v>
      </c>
      <c r="E416" s="46">
        <v>2520</v>
      </c>
      <c r="F416" s="47">
        <v>329</v>
      </c>
      <c r="G416" s="48">
        <f t="shared" si="12"/>
        <v>8290800</v>
      </c>
      <c r="H416" s="59"/>
      <c r="I416" s="48">
        <f t="shared" si="13"/>
        <v>0</v>
      </c>
    </row>
    <row r="417" spans="1:9" ht="34.5" customHeight="1" x14ac:dyDescent="0.15">
      <c r="A417" s="42">
        <v>602</v>
      </c>
      <c r="B417" s="43" t="s">
        <v>337</v>
      </c>
      <c r="C417" s="42" t="s">
        <v>1012</v>
      </c>
      <c r="D417" s="45" t="s">
        <v>1011</v>
      </c>
      <c r="E417" s="46">
        <v>2520</v>
      </c>
      <c r="F417" s="47">
        <v>13</v>
      </c>
      <c r="G417" s="48">
        <f t="shared" si="12"/>
        <v>327600</v>
      </c>
      <c r="H417" s="59"/>
      <c r="I417" s="48">
        <f t="shared" si="13"/>
        <v>0</v>
      </c>
    </row>
    <row r="418" spans="1:9" ht="34.5" customHeight="1" x14ac:dyDescent="0.15">
      <c r="A418" s="42">
        <v>603</v>
      </c>
      <c r="B418" s="43" t="s">
        <v>337</v>
      </c>
      <c r="C418" s="42" t="s">
        <v>1013</v>
      </c>
      <c r="D418" s="45" t="s">
        <v>984</v>
      </c>
      <c r="E418" s="46">
        <v>2553</v>
      </c>
      <c r="F418" s="47">
        <v>66</v>
      </c>
      <c r="G418" s="48">
        <f t="shared" si="12"/>
        <v>1684980</v>
      </c>
      <c r="H418" s="59"/>
      <c r="I418" s="48">
        <f t="shared" si="13"/>
        <v>0</v>
      </c>
    </row>
    <row r="419" spans="1:9" ht="34.5" customHeight="1" x14ac:dyDescent="0.15">
      <c r="A419" s="42">
        <v>604</v>
      </c>
      <c r="B419" s="43" t="s">
        <v>337</v>
      </c>
      <c r="C419" s="42" t="s">
        <v>1014</v>
      </c>
      <c r="D419" s="45" t="s">
        <v>984</v>
      </c>
      <c r="E419" s="46">
        <v>2553</v>
      </c>
      <c r="F419" s="47">
        <v>65</v>
      </c>
      <c r="G419" s="48">
        <f t="shared" si="12"/>
        <v>1659450</v>
      </c>
      <c r="H419" s="59"/>
      <c r="I419" s="48">
        <f t="shared" si="13"/>
        <v>0</v>
      </c>
    </row>
    <row r="420" spans="1:9" ht="34.5" customHeight="1" x14ac:dyDescent="0.15">
      <c r="A420" s="42">
        <v>605</v>
      </c>
      <c r="B420" s="43" t="s">
        <v>337</v>
      </c>
      <c r="C420" s="42" t="s">
        <v>1015</v>
      </c>
      <c r="D420" s="45" t="s">
        <v>984</v>
      </c>
      <c r="E420" s="46">
        <v>2553</v>
      </c>
      <c r="F420" s="47">
        <v>46</v>
      </c>
      <c r="G420" s="48">
        <f t="shared" si="12"/>
        <v>1174380</v>
      </c>
      <c r="H420" s="59"/>
      <c r="I420" s="48">
        <f t="shared" si="13"/>
        <v>0</v>
      </c>
    </row>
    <row r="421" spans="1:9" ht="34.5" customHeight="1" x14ac:dyDescent="0.15">
      <c r="A421" s="42">
        <v>606</v>
      </c>
      <c r="B421" s="43" t="s">
        <v>337</v>
      </c>
      <c r="C421" s="42" t="s">
        <v>1016</v>
      </c>
      <c r="D421" s="45" t="s">
        <v>984</v>
      </c>
      <c r="E421" s="46">
        <v>2553</v>
      </c>
      <c r="F421" s="47">
        <v>20</v>
      </c>
      <c r="G421" s="48">
        <f t="shared" si="12"/>
        <v>510600</v>
      </c>
      <c r="H421" s="59"/>
      <c r="I421" s="48">
        <f t="shared" si="13"/>
        <v>0</v>
      </c>
    </row>
    <row r="422" spans="1:9" ht="34.5" customHeight="1" x14ac:dyDescent="0.15">
      <c r="A422" s="42">
        <v>607</v>
      </c>
      <c r="B422" s="43" t="s">
        <v>337</v>
      </c>
      <c r="C422" s="42" t="s">
        <v>1017</v>
      </c>
      <c r="D422" s="45" t="s">
        <v>984</v>
      </c>
      <c r="E422" s="46">
        <v>2553</v>
      </c>
      <c r="F422" s="47">
        <v>39</v>
      </c>
      <c r="G422" s="48">
        <f t="shared" si="12"/>
        <v>995670</v>
      </c>
      <c r="H422" s="59"/>
      <c r="I422" s="48">
        <f t="shared" si="13"/>
        <v>0</v>
      </c>
    </row>
    <row r="423" spans="1:9" ht="34.5" customHeight="1" x14ac:dyDescent="0.15">
      <c r="A423" s="42">
        <v>608</v>
      </c>
      <c r="B423" s="43" t="s">
        <v>337</v>
      </c>
      <c r="C423" s="42" t="s">
        <v>1018</v>
      </c>
      <c r="D423" s="45" t="s">
        <v>984</v>
      </c>
      <c r="E423" s="46">
        <v>2553</v>
      </c>
      <c r="F423" s="47">
        <v>39</v>
      </c>
      <c r="G423" s="48">
        <f t="shared" si="12"/>
        <v>995670</v>
      </c>
      <c r="H423" s="59"/>
      <c r="I423" s="48">
        <f t="shared" si="13"/>
        <v>0</v>
      </c>
    </row>
    <row r="424" spans="1:9" ht="34.5" customHeight="1" x14ac:dyDescent="0.15">
      <c r="A424" s="42">
        <v>609</v>
      </c>
      <c r="B424" s="43" t="s">
        <v>337</v>
      </c>
      <c r="C424" s="42" t="s">
        <v>1019</v>
      </c>
      <c r="D424" s="45" t="s">
        <v>984</v>
      </c>
      <c r="E424" s="46">
        <v>2553</v>
      </c>
      <c r="F424" s="47">
        <v>72</v>
      </c>
      <c r="G424" s="48">
        <f t="shared" si="12"/>
        <v>1838160</v>
      </c>
      <c r="H424" s="59"/>
      <c r="I424" s="48">
        <f t="shared" si="13"/>
        <v>0</v>
      </c>
    </row>
    <row r="425" spans="1:9" ht="34.5" customHeight="1" x14ac:dyDescent="0.15">
      <c r="A425" s="42">
        <v>610</v>
      </c>
      <c r="B425" s="43" t="s">
        <v>337</v>
      </c>
      <c r="C425" s="42" t="s">
        <v>1020</v>
      </c>
      <c r="D425" s="45" t="s">
        <v>984</v>
      </c>
      <c r="E425" s="46">
        <v>2553</v>
      </c>
      <c r="F425" s="47">
        <v>67</v>
      </c>
      <c r="G425" s="48">
        <f t="shared" si="12"/>
        <v>1710510</v>
      </c>
      <c r="H425" s="59"/>
      <c r="I425" s="48">
        <f t="shared" si="13"/>
        <v>0</v>
      </c>
    </row>
    <row r="426" spans="1:9" ht="34.5" customHeight="1" x14ac:dyDescent="0.15">
      <c r="A426" s="42">
        <v>611</v>
      </c>
      <c r="B426" s="43" t="s">
        <v>337</v>
      </c>
      <c r="C426" s="42" t="s">
        <v>1021</v>
      </c>
      <c r="D426" s="45" t="s">
        <v>1004</v>
      </c>
      <c r="E426" s="46">
        <v>2373</v>
      </c>
      <c r="F426" s="47">
        <v>29</v>
      </c>
      <c r="G426" s="48">
        <f t="shared" si="12"/>
        <v>688170</v>
      </c>
      <c r="H426" s="59"/>
      <c r="I426" s="48">
        <f t="shared" si="13"/>
        <v>0</v>
      </c>
    </row>
    <row r="427" spans="1:9" ht="34.5" customHeight="1" x14ac:dyDescent="0.15">
      <c r="A427" s="42">
        <v>612</v>
      </c>
      <c r="B427" s="43" t="s">
        <v>337</v>
      </c>
      <c r="C427" s="42" t="s">
        <v>1022</v>
      </c>
      <c r="D427" s="45" t="s">
        <v>984</v>
      </c>
      <c r="E427" s="46">
        <v>2553</v>
      </c>
      <c r="F427" s="47">
        <v>9</v>
      </c>
      <c r="G427" s="48">
        <f t="shared" si="12"/>
        <v>229770</v>
      </c>
      <c r="H427" s="59"/>
      <c r="I427" s="48">
        <f t="shared" si="13"/>
        <v>0</v>
      </c>
    </row>
    <row r="428" spans="1:9" ht="34.5" customHeight="1" x14ac:dyDescent="0.15">
      <c r="A428" s="42">
        <v>613</v>
      </c>
      <c r="B428" s="43" t="s">
        <v>337</v>
      </c>
      <c r="C428" s="42" t="s">
        <v>1023</v>
      </c>
      <c r="D428" s="45" t="s">
        <v>984</v>
      </c>
      <c r="E428" s="46">
        <v>2553</v>
      </c>
      <c r="F428" s="47">
        <v>3</v>
      </c>
      <c r="G428" s="48">
        <f t="shared" si="12"/>
        <v>76590</v>
      </c>
      <c r="H428" s="59"/>
      <c r="I428" s="48">
        <f t="shared" si="13"/>
        <v>0</v>
      </c>
    </row>
    <row r="429" spans="1:9" ht="34.5" customHeight="1" x14ac:dyDescent="0.15">
      <c r="A429" s="42">
        <v>614</v>
      </c>
      <c r="B429" s="43" t="s">
        <v>337</v>
      </c>
      <c r="C429" s="42" t="s">
        <v>1024</v>
      </c>
      <c r="D429" s="45" t="s">
        <v>984</v>
      </c>
      <c r="E429" s="46">
        <v>2553</v>
      </c>
      <c r="F429" s="47">
        <v>2</v>
      </c>
      <c r="G429" s="48">
        <f t="shared" si="12"/>
        <v>51060</v>
      </c>
      <c r="H429" s="59"/>
      <c r="I429" s="48">
        <f t="shared" si="13"/>
        <v>0</v>
      </c>
    </row>
    <row r="430" spans="1:9" ht="34.5" customHeight="1" x14ac:dyDescent="0.15">
      <c r="A430" s="42">
        <v>615</v>
      </c>
      <c r="B430" s="43" t="s">
        <v>337</v>
      </c>
      <c r="C430" s="42" t="s">
        <v>1025</v>
      </c>
      <c r="D430" s="45" t="s">
        <v>1026</v>
      </c>
      <c r="E430" s="46">
        <v>3105</v>
      </c>
      <c r="F430" s="47">
        <v>3</v>
      </c>
      <c r="G430" s="48">
        <f t="shared" si="12"/>
        <v>93150</v>
      </c>
      <c r="H430" s="59"/>
      <c r="I430" s="48">
        <f t="shared" si="13"/>
        <v>0</v>
      </c>
    </row>
    <row r="431" spans="1:9" ht="34.5" customHeight="1" x14ac:dyDescent="0.15">
      <c r="A431" s="42">
        <v>616</v>
      </c>
      <c r="B431" s="43" t="s">
        <v>337</v>
      </c>
      <c r="C431" s="42" t="s">
        <v>1027</v>
      </c>
      <c r="D431" s="45" t="s">
        <v>984</v>
      </c>
      <c r="E431" s="46">
        <v>2553</v>
      </c>
      <c r="F431" s="47">
        <v>3</v>
      </c>
      <c r="G431" s="48">
        <f t="shared" si="12"/>
        <v>76590</v>
      </c>
      <c r="H431" s="59"/>
      <c r="I431" s="48">
        <f t="shared" si="13"/>
        <v>0</v>
      </c>
    </row>
    <row r="432" spans="1:9" ht="34.5" customHeight="1" x14ac:dyDescent="0.15">
      <c r="A432" s="42">
        <v>617</v>
      </c>
      <c r="B432" s="43" t="s">
        <v>337</v>
      </c>
      <c r="C432" s="42" t="s">
        <v>1028</v>
      </c>
      <c r="D432" s="45" t="s">
        <v>984</v>
      </c>
      <c r="E432" s="46">
        <v>2553</v>
      </c>
      <c r="F432" s="47">
        <v>5</v>
      </c>
      <c r="G432" s="48">
        <f t="shared" si="12"/>
        <v>127650</v>
      </c>
      <c r="H432" s="59"/>
      <c r="I432" s="48">
        <f t="shared" si="13"/>
        <v>0</v>
      </c>
    </row>
    <row r="433" spans="1:9" ht="34.5" customHeight="1" x14ac:dyDescent="0.15">
      <c r="A433" s="42">
        <v>618</v>
      </c>
      <c r="B433" s="43" t="s">
        <v>337</v>
      </c>
      <c r="C433" s="42" t="s">
        <v>1029</v>
      </c>
      <c r="D433" s="45" t="s">
        <v>984</v>
      </c>
      <c r="E433" s="46">
        <v>2553</v>
      </c>
      <c r="F433" s="47">
        <v>1</v>
      </c>
      <c r="G433" s="48">
        <f t="shared" si="12"/>
        <v>25530</v>
      </c>
      <c r="H433" s="59"/>
      <c r="I433" s="48">
        <f t="shared" si="13"/>
        <v>0</v>
      </c>
    </row>
    <row r="434" spans="1:9" ht="34.5" customHeight="1" x14ac:dyDescent="0.15">
      <c r="A434" s="42">
        <v>619</v>
      </c>
      <c r="B434" s="43" t="s">
        <v>337</v>
      </c>
      <c r="C434" s="42" t="s">
        <v>1030</v>
      </c>
      <c r="D434" s="45" t="s">
        <v>1031</v>
      </c>
      <c r="E434" s="46">
        <v>1940</v>
      </c>
      <c r="F434" s="47">
        <v>16</v>
      </c>
      <c r="G434" s="48">
        <f t="shared" si="12"/>
        <v>310400</v>
      </c>
      <c r="H434" s="59"/>
      <c r="I434" s="48">
        <f t="shared" si="13"/>
        <v>0</v>
      </c>
    </row>
    <row r="435" spans="1:9" ht="34.5" customHeight="1" x14ac:dyDescent="0.15">
      <c r="A435" s="42">
        <v>620</v>
      </c>
      <c r="B435" s="43" t="s">
        <v>337</v>
      </c>
      <c r="C435" s="42" t="s">
        <v>1032</v>
      </c>
      <c r="D435" s="45" t="s">
        <v>1033</v>
      </c>
      <c r="E435" s="46">
        <v>320</v>
      </c>
      <c r="F435" s="47">
        <v>2</v>
      </c>
      <c r="G435" s="48">
        <f t="shared" si="12"/>
        <v>6400</v>
      </c>
      <c r="H435" s="59"/>
      <c r="I435" s="48">
        <f t="shared" si="13"/>
        <v>0</v>
      </c>
    </row>
    <row r="436" spans="1:9" ht="34.5" customHeight="1" x14ac:dyDescent="0.15">
      <c r="A436" s="42">
        <v>621</v>
      </c>
      <c r="B436" s="43" t="s">
        <v>337</v>
      </c>
      <c r="C436" s="42" t="s">
        <v>1034</v>
      </c>
      <c r="D436" s="45" t="s">
        <v>1031</v>
      </c>
      <c r="E436" s="46">
        <v>1940</v>
      </c>
      <c r="F436" s="47">
        <v>181</v>
      </c>
      <c r="G436" s="48">
        <f t="shared" si="12"/>
        <v>3511400</v>
      </c>
      <c r="H436" s="59"/>
      <c r="I436" s="48">
        <f t="shared" si="13"/>
        <v>0</v>
      </c>
    </row>
    <row r="437" spans="1:9" ht="34.5" customHeight="1" x14ac:dyDescent="0.15">
      <c r="A437" s="42">
        <v>622</v>
      </c>
      <c r="B437" s="43" t="s">
        <v>337</v>
      </c>
      <c r="C437" s="42" t="s">
        <v>1035</v>
      </c>
      <c r="D437" s="45" t="s">
        <v>1031</v>
      </c>
      <c r="E437" s="46">
        <v>1940</v>
      </c>
      <c r="F437" s="47">
        <v>181</v>
      </c>
      <c r="G437" s="48">
        <f t="shared" si="12"/>
        <v>3511400</v>
      </c>
      <c r="H437" s="59"/>
      <c r="I437" s="48">
        <f t="shared" si="13"/>
        <v>0</v>
      </c>
    </row>
    <row r="438" spans="1:9" ht="34.5" customHeight="1" x14ac:dyDescent="0.15">
      <c r="A438" s="42">
        <v>623</v>
      </c>
      <c r="B438" s="43" t="s">
        <v>337</v>
      </c>
      <c r="C438" s="42" t="s">
        <v>1036</v>
      </c>
      <c r="D438" s="45" t="s">
        <v>1031</v>
      </c>
      <c r="E438" s="46">
        <v>1940</v>
      </c>
      <c r="F438" s="47">
        <v>63</v>
      </c>
      <c r="G438" s="48">
        <f t="shared" si="12"/>
        <v>1222200</v>
      </c>
      <c r="H438" s="59"/>
      <c r="I438" s="48">
        <f t="shared" si="13"/>
        <v>0</v>
      </c>
    </row>
    <row r="439" spans="1:9" ht="34.5" customHeight="1" x14ac:dyDescent="0.15">
      <c r="A439" s="42">
        <v>624</v>
      </c>
      <c r="B439" s="43" t="s">
        <v>337</v>
      </c>
      <c r="C439" s="42" t="s">
        <v>1037</v>
      </c>
      <c r="D439" s="45" t="s">
        <v>1038</v>
      </c>
      <c r="E439" s="46">
        <v>361</v>
      </c>
      <c r="F439" s="47">
        <v>86</v>
      </c>
      <c r="G439" s="48">
        <f t="shared" si="12"/>
        <v>310460</v>
      </c>
      <c r="H439" s="59"/>
      <c r="I439" s="48">
        <f t="shared" si="13"/>
        <v>0</v>
      </c>
    </row>
    <row r="440" spans="1:9" ht="34.5" customHeight="1" x14ac:dyDescent="0.15">
      <c r="A440" s="42">
        <v>625</v>
      </c>
      <c r="B440" s="43" t="s">
        <v>337</v>
      </c>
      <c r="C440" s="42" t="s">
        <v>1039</v>
      </c>
      <c r="D440" s="45" t="s">
        <v>1040</v>
      </c>
      <c r="E440" s="46">
        <v>450</v>
      </c>
      <c r="F440" s="47">
        <v>22</v>
      </c>
      <c r="G440" s="48">
        <f t="shared" si="12"/>
        <v>99000</v>
      </c>
      <c r="H440" s="59"/>
      <c r="I440" s="48">
        <f t="shared" si="13"/>
        <v>0</v>
      </c>
    </row>
    <row r="441" spans="1:9" ht="34.5" customHeight="1" x14ac:dyDescent="0.15">
      <c r="A441" s="63"/>
      <c r="B441" s="64"/>
      <c r="C441" s="63"/>
      <c r="D441" s="65"/>
      <c r="E441" s="66" t="s">
        <v>1242</v>
      </c>
      <c r="F441" s="67" t="s">
        <v>1041</v>
      </c>
      <c r="G441" s="68">
        <f>SUBTOTAL(9,G3:G440)</f>
        <v>177151080</v>
      </c>
      <c r="H441" s="126" t="s">
        <v>1239</v>
      </c>
      <c r="I441" s="127"/>
    </row>
    <row r="442" spans="1:9" ht="34.5" customHeight="1" x14ac:dyDescent="0.15">
      <c r="E442" s="51"/>
      <c r="H442" s="124">
        <f>SUBTOTAL(9,I3:I440)</f>
        <v>0</v>
      </c>
      <c r="I442" s="125"/>
    </row>
  </sheetData>
  <autoFilter ref="A2:G440"/>
  <mergeCells count="2">
    <mergeCell ref="H441:I441"/>
    <mergeCell ref="H442:I442"/>
  </mergeCells>
  <phoneticPr fontId="2"/>
  <pageMargins left="0.70866141732283472" right="0.70866141732283472" top="0.74803149606299213" bottom="0.74803149606299213" header="0.31496062992125984" footer="0.31496062992125984"/>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view="pageBreakPreview" zoomScaleNormal="100" zoomScaleSheetLayoutView="100" workbookViewId="0">
      <selection activeCell="H7" sqref="H7"/>
    </sheetView>
  </sheetViews>
  <sheetFormatPr defaultColWidth="9" defaultRowHeight="13.5" x14ac:dyDescent="0.15"/>
  <cols>
    <col min="1" max="1" width="7.5" style="34" customWidth="1"/>
    <col min="2" max="2" width="7" style="34" customWidth="1"/>
    <col min="3" max="3" width="56.125" style="35" customWidth="1"/>
    <col min="4" max="4" width="10.625" style="36" customWidth="1"/>
    <col min="5" max="5" width="10.625" style="37" customWidth="1"/>
    <col min="6" max="6" width="16.625" style="34" customWidth="1"/>
    <col min="7" max="8" width="16.625" style="37" customWidth="1"/>
    <col min="9" max="9" width="2.875" style="34" customWidth="1"/>
    <col min="10" max="16384" width="9" style="34"/>
  </cols>
  <sheetData>
    <row r="1" spans="1:8" ht="37.5" customHeight="1" x14ac:dyDescent="0.15">
      <c r="A1" s="33" t="s">
        <v>1237</v>
      </c>
    </row>
    <row r="2" spans="1:8" s="50" customFormat="1" ht="36.75" customHeight="1" x14ac:dyDescent="0.15">
      <c r="A2" s="38" t="s">
        <v>20</v>
      </c>
      <c r="B2" s="38" t="s">
        <v>21</v>
      </c>
      <c r="C2" s="38" t="s">
        <v>22</v>
      </c>
      <c r="D2" s="52" t="s">
        <v>1042</v>
      </c>
      <c r="E2" s="40" t="s">
        <v>26</v>
      </c>
      <c r="F2" s="38" t="s">
        <v>27</v>
      </c>
      <c r="G2" s="40" t="s">
        <v>25</v>
      </c>
      <c r="H2" s="41" t="s">
        <v>28</v>
      </c>
    </row>
    <row r="3" spans="1:8" ht="34.5" customHeight="1" x14ac:dyDescent="0.15">
      <c r="A3" s="42">
        <v>1001</v>
      </c>
      <c r="B3" s="43" t="s">
        <v>29</v>
      </c>
      <c r="C3" s="42" t="s">
        <v>1043</v>
      </c>
      <c r="D3" s="46">
        <v>0</v>
      </c>
      <c r="E3" s="47">
        <v>12</v>
      </c>
      <c r="F3" s="48">
        <v>0</v>
      </c>
      <c r="G3" s="60"/>
      <c r="H3" s="53">
        <f>E3*G3</f>
        <v>0</v>
      </c>
    </row>
    <row r="4" spans="1:8" ht="34.5" customHeight="1" x14ac:dyDescent="0.15">
      <c r="A4" s="42">
        <v>1003</v>
      </c>
      <c r="B4" s="43" t="s">
        <v>29</v>
      </c>
      <c r="C4" s="42" t="s">
        <v>1044</v>
      </c>
      <c r="D4" s="46">
        <v>0</v>
      </c>
      <c r="E4" s="47">
        <v>1413</v>
      </c>
      <c r="F4" s="48">
        <v>0</v>
      </c>
      <c r="G4" s="61"/>
      <c r="H4" s="53">
        <f t="shared" ref="H4:H6" si="0">E4*G4</f>
        <v>0</v>
      </c>
    </row>
    <row r="5" spans="1:8" ht="34.5" customHeight="1" x14ac:dyDescent="0.15">
      <c r="A5" s="42">
        <v>1004</v>
      </c>
      <c r="B5" s="43" t="s">
        <v>29</v>
      </c>
      <c r="C5" s="42" t="s">
        <v>1045</v>
      </c>
      <c r="D5" s="46">
        <v>0</v>
      </c>
      <c r="E5" s="47">
        <v>60</v>
      </c>
      <c r="F5" s="48">
        <v>0</v>
      </c>
      <c r="G5" s="61"/>
      <c r="H5" s="53">
        <f t="shared" si="0"/>
        <v>0</v>
      </c>
    </row>
    <row r="6" spans="1:8" ht="34.5" customHeight="1" x14ac:dyDescent="0.15">
      <c r="A6" s="42">
        <v>1005</v>
      </c>
      <c r="B6" s="43" t="s">
        <v>29</v>
      </c>
      <c r="C6" s="42" t="s">
        <v>1046</v>
      </c>
      <c r="D6" s="46">
        <v>0</v>
      </c>
      <c r="E6" s="47">
        <v>120</v>
      </c>
      <c r="F6" s="48">
        <v>0</v>
      </c>
      <c r="G6" s="61"/>
      <c r="H6" s="53">
        <f t="shared" si="0"/>
        <v>0</v>
      </c>
    </row>
    <row r="7" spans="1:8" ht="34.5" customHeight="1" x14ac:dyDescent="0.15">
      <c r="F7" s="69"/>
      <c r="G7" s="70" t="s">
        <v>1244</v>
      </c>
      <c r="H7" s="62">
        <f>SUBTOTAL(9,H3:H6)</f>
        <v>0</v>
      </c>
    </row>
  </sheetData>
  <autoFilter ref="A2:I6"/>
  <phoneticPr fontId="2"/>
  <pageMargins left="0.7" right="0.7" top="0.75" bottom="0.75" header="0.3" footer="0.3"/>
  <pageSetup paperSize="9" scale="63"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1"/>
  <sheetViews>
    <sheetView view="pageBreakPreview" topLeftCell="A64" zoomScaleNormal="100" zoomScaleSheetLayoutView="100" workbookViewId="0">
      <selection activeCell="H180" sqref="H180"/>
    </sheetView>
  </sheetViews>
  <sheetFormatPr defaultColWidth="9" defaultRowHeight="13.5" x14ac:dyDescent="0.15"/>
  <cols>
    <col min="1" max="1" width="7.5" style="34" customWidth="1"/>
    <col min="2" max="2" width="7" style="34" customWidth="1"/>
    <col min="3" max="3" width="56.125" style="35" customWidth="1"/>
    <col min="4" max="4" width="10.625" style="36" customWidth="1"/>
    <col min="5" max="5" width="10.625" style="37" customWidth="1"/>
    <col min="6" max="6" width="16.625" style="34" customWidth="1"/>
    <col min="7" max="8" width="16.625" style="37" customWidth="1"/>
    <col min="9" max="9" width="2.875" style="34" customWidth="1"/>
    <col min="10" max="16384" width="9" style="34"/>
  </cols>
  <sheetData>
    <row r="1" spans="1:8" ht="37.5" customHeight="1" x14ac:dyDescent="0.15">
      <c r="A1" s="33" t="s">
        <v>1225</v>
      </c>
    </row>
    <row r="2" spans="1:8" s="50" customFormat="1" ht="36.75" customHeight="1" x14ac:dyDescent="0.15">
      <c r="A2" s="38" t="s">
        <v>20</v>
      </c>
      <c r="B2" s="38" t="s">
        <v>21</v>
      </c>
      <c r="C2" s="38" t="s">
        <v>22</v>
      </c>
      <c r="D2" s="52" t="s">
        <v>1042</v>
      </c>
      <c r="E2" s="40" t="s">
        <v>26</v>
      </c>
      <c r="F2" s="38" t="s">
        <v>27</v>
      </c>
      <c r="G2" s="40" t="s">
        <v>25</v>
      </c>
      <c r="H2" s="41" t="s">
        <v>28</v>
      </c>
    </row>
    <row r="3" spans="1:8" ht="34.5" customHeight="1" x14ac:dyDescent="0.15">
      <c r="A3" s="42">
        <v>1006</v>
      </c>
      <c r="B3" s="43" t="s">
        <v>337</v>
      </c>
      <c r="C3" s="42" t="s">
        <v>1047</v>
      </c>
      <c r="D3" s="46">
        <v>0</v>
      </c>
      <c r="E3" s="47">
        <v>1</v>
      </c>
      <c r="F3" s="48">
        <v>0</v>
      </c>
      <c r="G3" s="61"/>
      <c r="H3" s="53">
        <f t="shared" ref="H3:H180" si="0">E3*G3</f>
        <v>0</v>
      </c>
    </row>
    <row r="4" spans="1:8" ht="34.5" customHeight="1" x14ac:dyDescent="0.15">
      <c r="A4" s="42">
        <v>1007</v>
      </c>
      <c r="B4" s="43" t="s">
        <v>337</v>
      </c>
      <c r="C4" s="42" t="s">
        <v>1048</v>
      </c>
      <c r="D4" s="46">
        <v>0</v>
      </c>
      <c r="E4" s="47">
        <v>2</v>
      </c>
      <c r="F4" s="48">
        <v>0</v>
      </c>
      <c r="G4" s="61"/>
      <c r="H4" s="53">
        <f t="shared" si="0"/>
        <v>0</v>
      </c>
    </row>
    <row r="5" spans="1:8" ht="34.5" customHeight="1" x14ac:dyDescent="0.15">
      <c r="A5" s="42">
        <v>1008</v>
      </c>
      <c r="B5" s="43" t="s">
        <v>337</v>
      </c>
      <c r="C5" s="42" t="s">
        <v>1049</v>
      </c>
      <c r="D5" s="46">
        <v>0</v>
      </c>
      <c r="E5" s="47">
        <v>55</v>
      </c>
      <c r="F5" s="48">
        <v>0</v>
      </c>
      <c r="G5" s="61"/>
      <c r="H5" s="53">
        <f t="shared" si="0"/>
        <v>0</v>
      </c>
    </row>
    <row r="6" spans="1:8" ht="34.5" customHeight="1" x14ac:dyDescent="0.15">
      <c r="A6" s="42">
        <v>1009</v>
      </c>
      <c r="B6" s="43" t="s">
        <v>337</v>
      </c>
      <c r="C6" s="42" t="s">
        <v>1050</v>
      </c>
      <c r="D6" s="46">
        <v>0</v>
      </c>
      <c r="E6" s="47">
        <v>20</v>
      </c>
      <c r="F6" s="48">
        <v>0</v>
      </c>
      <c r="G6" s="61"/>
      <c r="H6" s="53">
        <f t="shared" si="0"/>
        <v>0</v>
      </c>
    </row>
    <row r="7" spans="1:8" ht="34.5" customHeight="1" x14ac:dyDescent="0.15">
      <c r="A7" s="42">
        <v>1010</v>
      </c>
      <c r="B7" s="43" t="s">
        <v>337</v>
      </c>
      <c r="C7" s="42" t="s">
        <v>1051</v>
      </c>
      <c r="D7" s="46">
        <v>0</v>
      </c>
      <c r="E7" s="47">
        <v>2</v>
      </c>
      <c r="F7" s="48">
        <v>0</v>
      </c>
      <c r="G7" s="61"/>
      <c r="H7" s="53">
        <f t="shared" si="0"/>
        <v>0</v>
      </c>
    </row>
    <row r="8" spans="1:8" ht="34.5" customHeight="1" x14ac:dyDescent="0.15">
      <c r="A8" s="42">
        <v>1011</v>
      </c>
      <c r="B8" s="43" t="s">
        <v>337</v>
      </c>
      <c r="C8" s="42" t="s">
        <v>1052</v>
      </c>
      <c r="D8" s="46">
        <v>0</v>
      </c>
      <c r="E8" s="47">
        <v>12</v>
      </c>
      <c r="F8" s="48">
        <v>0</v>
      </c>
      <c r="G8" s="61"/>
      <c r="H8" s="53">
        <f t="shared" si="0"/>
        <v>0</v>
      </c>
    </row>
    <row r="9" spans="1:8" ht="34.5" customHeight="1" x14ac:dyDescent="0.15">
      <c r="A9" s="42">
        <v>1012</v>
      </c>
      <c r="B9" s="43" t="s">
        <v>337</v>
      </c>
      <c r="C9" s="42" t="s">
        <v>1053</v>
      </c>
      <c r="D9" s="46">
        <v>0</v>
      </c>
      <c r="E9" s="47">
        <v>9</v>
      </c>
      <c r="F9" s="48">
        <v>0</v>
      </c>
      <c r="G9" s="61"/>
      <c r="H9" s="53">
        <f t="shared" si="0"/>
        <v>0</v>
      </c>
    </row>
    <row r="10" spans="1:8" ht="34.5" customHeight="1" x14ac:dyDescent="0.15">
      <c r="A10" s="42">
        <v>1013</v>
      </c>
      <c r="B10" s="43" t="s">
        <v>337</v>
      </c>
      <c r="C10" s="42" t="s">
        <v>1054</v>
      </c>
      <c r="D10" s="46">
        <v>0</v>
      </c>
      <c r="E10" s="47">
        <v>7</v>
      </c>
      <c r="F10" s="48">
        <v>0</v>
      </c>
      <c r="G10" s="61"/>
      <c r="H10" s="53">
        <f t="shared" si="0"/>
        <v>0</v>
      </c>
    </row>
    <row r="11" spans="1:8" ht="34.5" customHeight="1" x14ac:dyDescent="0.15">
      <c r="A11" s="42">
        <v>1014</v>
      </c>
      <c r="B11" s="43" t="s">
        <v>337</v>
      </c>
      <c r="C11" s="42" t="s">
        <v>1055</v>
      </c>
      <c r="D11" s="46">
        <v>0</v>
      </c>
      <c r="E11" s="47">
        <v>5</v>
      </c>
      <c r="F11" s="48">
        <v>0</v>
      </c>
      <c r="G11" s="61"/>
      <c r="H11" s="53">
        <f t="shared" si="0"/>
        <v>0</v>
      </c>
    </row>
    <row r="12" spans="1:8" ht="34.5" customHeight="1" x14ac:dyDescent="0.15">
      <c r="A12" s="42">
        <v>1015</v>
      </c>
      <c r="B12" s="43" t="s">
        <v>337</v>
      </c>
      <c r="C12" s="42" t="s">
        <v>1056</v>
      </c>
      <c r="D12" s="46">
        <v>0</v>
      </c>
      <c r="E12" s="47">
        <v>1</v>
      </c>
      <c r="F12" s="48">
        <v>0</v>
      </c>
      <c r="G12" s="61"/>
      <c r="H12" s="53">
        <f t="shared" si="0"/>
        <v>0</v>
      </c>
    </row>
    <row r="13" spans="1:8" ht="34.5" customHeight="1" x14ac:dyDescent="0.15">
      <c r="A13" s="42">
        <v>1016</v>
      </c>
      <c r="B13" s="43" t="s">
        <v>337</v>
      </c>
      <c r="C13" s="42" t="s">
        <v>1057</v>
      </c>
      <c r="D13" s="46">
        <v>0</v>
      </c>
      <c r="E13" s="47">
        <v>1</v>
      </c>
      <c r="F13" s="48">
        <v>0</v>
      </c>
      <c r="G13" s="61"/>
      <c r="H13" s="53">
        <f t="shared" si="0"/>
        <v>0</v>
      </c>
    </row>
    <row r="14" spans="1:8" ht="34.5" customHeight="1" x14ac:dyDescent="0.15">
      <c r="A14" s="42">
        <v>1017</v>
      </c>
      <c r="B14" s="43" t="s">
        <v>337</v>
      </c>
      <c r="C14" s="42" t="s">
        <v>1058</v>
      </c>
      <c r="D14" s="46">
        <v>0</v>
      </c>
      <c r="E14" s="47">
        <v>6</v>
      </c>
      <c r="F14" s="48">
        <v>0</v>
      </c>
      <c r="G14" s="61"/>
      <c r="H14" s="53">
        <f t="shared" si="0"/>
        <v>0</v>
      </c>
    </row>
    <row r="15" spans="1:8" ht="34.5" customHeight="1" x14ac:dyDescent="0.15">
      <c r="A15" s="42">
        <v>1018</v>
      </c>
      <c r="B15" s="43" t="s">
        <v>337</v>
      </c>
      <c r="C15" s="42" t="s">
        <v>1059</v>
      </c>
      <c r="D15" s="46">
        <v>0</v>
      </c>
      <c r="E15" s="47">
        <v>1</v>
      </c>
      <c r="F15" s="48">
        <v>0</v>
      </c>
      <c r="G15" s="61"/>
      <c r="H15" s="53">
        <f t="shared" si="0"/>
        <v>0</v>
      </c>
    </row>
    <row r="16" spans="1:8" ht="34.5" customHeight="1" x14ac:dyDescent="0.15">
      <c r="A16" s="42">
        <v>1019</v>
      </c>
      <c r="B16" s="43" t="s">
        <v>337</v>
      </c>
      <c r="C16" s="42" t="s">
        <v>1060</v>
      </c>
      <c r="D16" s="46">
        <v>0</v>
      </c>
      <c r="E16" s="47">
        <v>1</v>
      </c>
      <c r="F16" s="48">
        <v>0</v>
      </c>
      <c r="G16" s="61"/>
      <c r="H16" s="53">
        <f t="shared" si="0"/>
        <v>0</v>
      </c>
    </row>
    <row r="17" spans="1:8" ht="34.5" customHeight="1" x14ac:dyDescent="0.15">
      <c r="A17" s="42">
        <v>1020</v>
      </c>
      <c r="B17" s="43" t="s">
        <v>337</v>
      </c>
      <c r="C17" s="42" t="s">
        <v>1061</v>
      </c>
      <c r="D17" s="46">
        <v>0</v>
      </c>
      <c r="E17" s="47">
        <v>51</v>
      </c>
      <c r="F17" s="48">
        <v>0</v>
      </c>
      <c r="G17" s="61"/>
      <c r="H17" s="53">
        <f t="shared" si="0"/>
        <v>0</v>
      </c>
    </row>
    <row r="18" spans="1:8" ht="34.5" customHeight="1" x14ac:dyDescent="0.15">
      <c r="A18" s="42">
        <v>1021</v>
      </c>
      <c r="B18" s="43" t="s">
        <v>337</v>
      </c>
      <c r="C18" s="42" t="s">
        <v>1062</v>
      </c>
      <c r="D18" s="46">
        <v>0</v>
      </c>
      <c r="E18" s="47">
        <v>3</v>
      </c>
      <c r="F18" s="48">
        <v>0</v>
      </c>
      <c r="G18" s="61"/>
      <c r="H18" s="53">
        <f t="shared" si="0"/>
        <v>0</v>
      </c>
    </row>
    <row r="19" spans="1:8" ht="34.5" customHeight="1" x14ac:dyDescent="0.15">
      <c r="A19" s="42">
        <v>1022</v>
      </c>
      <c r="B19" s="43" t="s">
        <v>337</v>
      </c>
      <c r="C19" s="42" t="s">
        <v>1063</v>
      </c>
      <c r="D19" s="46">
        <v>0</v>
      </c>
      <c r="E19" s="47">
        <v>16</v>
      </c>
      <c r="F19" s="48">
        <v>0</v>
      </c>
      <c r="G19" s="61"/>
      <c r="H19" s="53">
        <f t="shared" si="0"/>
        <v>0</v>
      </c>
    </row>
    <row r="20" spans="1:8" ht="34.5" customHeight="1" x14ac:dyDescent="0.15">
      <c r="A20" s="42">
        <v>1023</v>
      </c>
      <c r="B20" s="43" t="s">
        <v>337</v>
      </c>
      <c r="C20" s="42" t="s">
        <v>1064</v>
      </c>
      <c r="D20" s="46">
        <v>0</v>
      </c>
      <c r="E20" s="47">
        <v>7</v>
      </c>
      <c r="F20" s="48">
        <v>0</v>
      </c>
      <c r="G20" s="61"/>
      <c r="H20" s="53">
        <f t="shared" si="0"/>
        <v>0</v>
      </c>
    </row>
    <row r="21" spans="1:8" ht="34.5" customHeight="1" x14ac:dyDescent="0.15">
      <c r="A21" s="42">
        <v>1024</v>
      </c>
      <c r="B21" s="43" t="s">
        <v>337</v>
      </c>
      <c r="C21" s="42" t="s">
        <v>1065</v>
      </c>
      <c r="D21" s="46">
        <v>0</v>
      </c>
      <c r="E21" s="47">
        <v>33</v>
      </c>
      <c r="F21" s="48">
        <v>0</v>
      </c>
      <c r="G21" s="61"/>
      <c r="H21" s="53">
        <f t="shared" si="0"/>
        <v>0</v>
      </c>
    </row>
    <row r="22" spans="1:8" ht="34.5" customHeight="1" x14ac:dyDescent="0.15">
      <c r="A22" s="42">
        <v>1025</v>
      </c>
      <c r="B22" s="43" t="s">
        <v>337</v>
      </c>
      <c r="C22" s="42" t="s">
        <v>1066</v>
      </c>
      <c r="D22" s="46">
        <v>0</v>
      </c>
      <c r="E22" s="47">
        <v>1</v>
      </c>
      <c r="F22" s="48">
        <v>0</v>
      </c>
      <c r="G22" s="61"/>
      <c r="H22" s="53">
        <f t="shared" si="0"/>
        <v>0</v>
      </c>
    </row>
    <row r="23" spans="1:8" ht="34.5" customHeight="1" x14ac:dyDescent="0.15">
      <c r="A23" s="42">
        <v>1026</v>
      </c>
      <c r="B23" s="43" t="s">
        <v>337</v>
      </c>
      <c r="C23" s="42" t="s">
        <v>1067</v>
      </c>
      <c r="D23" s="46">
        <v>0</v>
      </c>
      <c r="E23" s="47">
        <v>15</v>
      </c>
      <c r="F23" s="48">
        <v>0</v>
      </c>
      <c r="G23" s="61"/>
      <c r="H23" s="53">
        <f t="shared" si="0"/>
        <v>0</v>
      </c>
    </row>
    <row r="24" spans="1:8" ht="34.5" customHeight="1" x14ac:dyDescent="0.15">
      <c r="A24" s="42">
        <v>1027</v>
      </c>
      <c r="B24" s="43" t="s">
        <v>337</v>
      </c>
      <c r="C24" s="42" t="s">
        <v>1068</v>
      </c>
      <c r="D24" s="46">
        <v>0</v>
      </c>
      <c r="E24" s="47">
        <v>2</v>
      </c>
      <c r="F24" s="48">
        <v>0</v>
      </c>
      <c r="G24" s="61"/>
      <c r="H24" s="53">
        <f t="shared" si="0"/>
        <v>0</v>
      </c>
    </row>
    <row r="25" spans="1:8" ht="34.5" customHeight="1" x14ac:dyDescent="0.15">
      <c r="A25" s="42">
        <v>1028</v>
      </c>
      <c r="B25" s="43" t="s">
        <v>337</v>
      </c>
      <c r="C25" s="42" t="s">
        <v>302</v>
      </c>
      <c r="D25" s="46">
        <v>0</v>
      </c>
      <c r="E25" s="47">
        <v>1</v>
      </c>
      <c r="F25" s="48">
        <v>0</v>
      </c>
      <c r="G25" s="61"/>
      <c r="H25" s="53">
        <f t="shared" si="0"/>
        <v>0</v>
      </c>
    </row>
    <row r="26" spans="1:8" ht="34.5" customHeight="1" x14ac:dyDescent="0.15">
      <c r="A26" s="42">
        <v>1029</v>
      </c>
      <c r="B26" s="43" t="s">
        <v>337</v>
      </c>
      <c r="C26" s="42" t="s">
        <v>1069</v>
      </c>
      <c r="D26" s="46">
        <v>0</v>
      </c>
      <c r="E26" s="47">
        <v>1</v>
      </c>
      <c r="F26" s="48">
        <v>0</v>
      </c>
      <c r="G26" s="61"/>
      <c r="H26" s="53">
        <f t="shared" si="0"/>
        <v>0</v>
      </c>
    </row>
    <row r="27" spans="1:8" ht="34.5" customHeight="1" x14ac:dyDescent="0.15">
      <c r="A27" s="42">
        <v>1030</v>
      </c>
      <c r="B27" s="43" t="s">
        <v>337</v>
      </c>
      <c r="C27" s="42" t="s">
        <v>1070</v>
      </c>
      <c r="D27" s="46">
        <v>0</v>
      </c>
      <c r="E27" s="47">
        <v>51</v>
      </c>
      <c r="F27" s="48">
        <v>0</v>
      </c>
      <c r="G27" s="61"/>
      <c r="H27" s="53">
        <f t="shared" si="0"/>
        <v>0</v>
      </c>
    </row>
    <row r="28" spans="1:8" ht="34.5" customHeight="1" x14ac:dyDescent="0.15">
      <c r="A28" s="42">
        <v>1031</v>
      </c>
      <c r="B28" s="43" t="s">
        <v>337</v>
      </c>
      <c r="C28" s="42" t="s">
        <v>1071</v>
      </c>
      <c r="D28" s="46">
        <v>0</v>
      </c>
      <c r="E28" s="47">
        <v>7</v>
      </c>
      <c r="F28" s="48">
        <v>0</v>
      </c>
      <c r="G28" s="61"/>
      <c r="H28" s="53">
        <f t="shared" si="0"/>
        <v>0</v>
      </c>
    </row>
    <row r="29" spans="1:8" ht="34.5" customHeight="1" x14ac:dyDescent="0.15">
      <c r="A29" s="42">
        <v>1032</v>
      </c>
      <c r="B29" s="43" t="s">
        <v>337</v>
      </c>
      <c r="C29" s="42" t="s">
        <v>1072</v>
      </c>
      <c r="D29" s="46">
        <v>0</v>
      </c>
      <c r="E29" s="47">
        <v>2</v>
      </c>
      <c r="F29" s="48">
        <v>0</v>
      </c>
      <c r="G29" s="61"/>
      <c r="H29" s="53">
        <f t="shared" si="0"/>
        <v>0</v>
      </c>
    </row>
    <row r="30" spans="1:8" ht="34.5" customHeight="1" x14ac:dyDescent="0.15">
      <c r="A30" s="42">
        <v>1033</v>
      </c>
      <c r="B30" s="43" t="s">
        <v>337</v>
      </c>
      <c r="C30" s="42" t="s">
        <v>1073</v>
      </c>
      <c r="D30" s="46">
        <v>0</v>
      </c>
      <c r="E30" s="47">
        <v>4</v>
      </c>
      <c r="F30" s="48">
        <v>0</v>
      </c>
      <c r="G30" s="61"/>
      <c r="H30" s="53">
        <f t="shared" si="0"/>
        <v>0</v>
      </c>
    </row>
    <row r="31" spans="1:8" ht="34.5" customHeight="1" collapsed="1" x14ac:dyDescent="0.15">
      <c r="A31" s="42">
        <v>1034</v>
      </c>
      <c r="B31" s="43" t="s">
        <v>337</v>
      </c>
      <c r="C31" s="42" t="s">
        <v>1074</v>
      </c>
      <c r="D31" s="46">
        <v>0</v>
      </c>
      <c r="E31" s="47">
        <v>10</v>
      </c>
      <c r="F31" s="48">
        <v>0</v>
      </c>
      <c r="G31" s="61"/>
      <c r="H31" s="53">
        <f t="shared" si="0"/>
        <v>0</v>
      </c>
    </row>
    <row r="32" spans="1:8" ht="34.5" customHeight="1" collapsed="1" x14ac:dyDescent="0.15">
      <c r="A32" s="42">
        <v>1035</v>
      </c>
      <c r="B32" s="43" t="s">
        <v>337</v>
      </c>
      <c r="C32" s="42" t="s">
        <v>1075</v>
      </c>
      <c r="D32" s="46">
        <v>0</v>
      </c>
      <c r="E32" s="47">
        <v>138</v>
      </c>
      <c r="F32" s="48">
        <v>0</v>
      </c>
      <c r="G32" s="61"/>
      <c r="H32" s="53">
        <f t="shared" si="0"/>
        <v>0</v>
      </c>
    </row>
    <row r="33" spans="1:8" ht="34.5" customHeight="1" collapsed="1" x14ac:dyDescent="0.15">
      <c r="A33" s="42">
        <v>1036</v>
      </c>
      <c r="B33" s="43" t="s">
        <v>337</v>
      </c>
      <c r="C33" s="42" t="s">
        <v>1076</v>
      </c>
      <c r="D33" s="46">
        <v>0</v>
      </c>
      <c r="E33" s="47">
        <v>1</v>
      </c>
      <c r="F33" s="48">
        <v>0</v>
      </c>
      <c r="G33" s="61"/>
      <c r="H33" s="53">
        <f t="shared" si="0"/>
        <v>0</v>
      </c>
    </row>
    <row r="34" spans="1:8" ht="34.5" customHeight="1" collapsed="1" x14ac:dyDescent="0.15">
      <c r="A34" s="42">
        <v>1037</v>
      </c>
      <c r="B34" s="43" t="s">
        <v>337</v>
      </c>
      <c r="C34" s="42" t="s">
        <v>1077</v>
      </c>
      <c r="D34" s="46">
        <v>0</v>
      </c>
      <c r="E34" s="47">
        <v>13</v>
      </c>
      <c r="F34" s="48">
        <v>0</v>
      </c>
      <c r="G34" s="61"/>
      <c r="H34" s="53">
        <f t="shared" si="0"/>
        <v>0</v>
      </c>
    </row>
    <row r="35" spans="1:8" ht="34.5" customHeight="1" collapsed="1" x14ac:dyDescent="0.15">
      <c r="A35" s="42">
        <v>1038</v>
      </c>
      <c r="B35" s="43" t="s">
        <v>337</v>
      </c>
      <c r="C35" s="42" t="s">
        <v>1078</v>
      </c>
      <c r="D35" s="46">
        <v>0</v>
      </c>
      <c r="E35" s="47">
        <v>65</v>
      </c>
      <c r="F35" s="48">
        <v>0</v>
      </c>
      <c r="G35" s="61"/>
      <c r="H35" s="53">
        <f t="shared" si="0"/>
        <v>0</v>
      </c>
    </row>
    <row r="36" spans="1:8" ht="34.5" customHeight="1" collapsed="1" x14ac:dyDescent="0.15">
      <c r="A36" s="42">
        <v>1039</v>
      </c>
      <c r="B36" s="43" t="s">
        <v>337</v>
      </c>
      <c r="C36" s="42" t="s">
        <v>1079</v>
      </c>
      <c r="D36" s="46">
        <v>0</v>
      </c>
      <c r="E36" s="47">
        <v>2</v>
      </c>
      <c r="F36" s="48">
        <v>0</v>
      </c>
      <c r="G36" s="61"/>
      <c r="H36" s="53">
        <f t="shared" si="0"/>
        <v>0</v>
      </c>
    </row>
    <row r="37" spans="1:8" ht="34.5" customHeight="1" collapsed="1" x14ac:dyDescent="0.15">
      <c r="A37" s="42">
        <v>1040</v>
      </c>
      <c r="B37" s="43" t="s">
        <v>337</v>
      </c>
      <c r="C37" s="42" t="s">
        <v>1080</v>
      </c>
      <c r="D37" s="46">
        <v>0</v>
      </c>
      <c r="E37" s="47">
        <v>15</v>
      </c>
      <c r="F37" s="48">
        <v>0</v>
      </c>
      <c r="G37" s="61"/>
      <c r="H37" s="53">
        <f t="shared" si="0"/>
        <v>0</v>
      </c>
    </row>
    <row r="38" spans="1:8" ht="34.5" customHeight="1" collapsed="1" x14ac:dyDescent="0.15">
      <c r="A38" s="42">
        <v>1041</v>
      </c>
      <c r="B38" s="43" t="s">
        <v>337</v>
      </c>
      <c r="C38" s="42" t="s">
        <v>1081</v>
      </c>
      <c r="D38" s="46">
        <v>0</v>
      </c>
      <c r="E38" s="47">
        <v>1</v>
      </c>
      <c r="F38" s="48">
        <v>0</v>
      </c>
      <c r="G38" s="61"/>
      <c r="H38" s="53">
        <f t="shared" si="0"/>
        <v>0</v>
      </c>
    </row>
    <row r="39" spans="1:8" ht="34.5" customHeight="1" collapsed="1" x14ac:dyDescent="0.15">
      <c r="A39" s="42">
        <v>1042</v>
      </c>
      <c r="B39" s="43" t="s">
        <v>337</v>
      </c>
      <c r="C39" s="42" t="s">
        <v>1082</v>
      </c>
      <c r="D39" s="46">
        <v>0</v>
      </c>
      <c r="E39" s="47">
        <v>1</v>
      </c>
      <c r="F39" s="48">
        <v>0</v>
      </c>
      <c r="G39" s="61"/>
      <c r="H39" s="53">
        <f t="shared" si="0"/>
        <v>0</v>
      </c>
    </row>
    <row r="40" spans="1:8" ht="34.5" customHeight="1" collapsed="1" x14ac:dyDescent="0.15">
      <c r="A40" s="42">
        <v>1043</v>
      </c>
      <c r="B40" s="43" t="s">
        <v>337</v>
      </c>
      <c r="C40" s="42" t="s">
        <v>1083</v>
      </c>
      <c r="D40" s="46">
        <v>0</v>
      </c>
      <c r="E40" s="47">
        <v>1</v>
      </c>
      <c r="F40" s="48">
        <v>0</v>
      </c>
      <c r="G40" s="61"/>
      <c r="H40" s="53">
        <f t="shared" si="0"/>
        <v>0</v>
      </c>
    </row>
    <row r="41" spans="1:8" ht="34.5" customHeight="1" collapsed="1" x14ac:dyDescent="0.15">
      <c r="A41" s="42">
        <v>1044</v>
      </c>
      <c r="B41" s="43" t="s">
        <v>337</v>
      </c>
      <c r="C41" s="42" t="s">
        <v>1084</v>
      </c>
      <c r="D41" s="46">
        <v>0</v>
      </c>
      <c r="E41" s="47">
        <v>54</v>
      </c>
      <c r="F41" s="48">
        <v>0</v>
      </c>
      <c r="G41" s="61"/>
      <c r="H41" s="53">
        <f t="shared" si="0"/>
        <v>0</v>
      </c>
    </row>
    <row r="42" spans="1:8" ht="34.5" customHeight="1" collapsed="1" x14ac:dyDescent="0.15">
      <c r="A42" s="42">
        <v>1045</v>
      </c>
      <c r="B42" s="43" t="s">
        <v>337</v>
      </c>
      <c r="C42" s="42" t="s">
        <v>1085</v>
      </c>
      <c r="D42" s="46">
        <v>0</v>
      </c>
      <c r="E42" s="47">
        <v>1</v>
      </c>
      <c r="F42" s="48">
        <v>0</v>
      </c>
      <c r="G42" s="61"/>
      <c r="H42" s="53">
        <f t="shared" si="0"/>
        <v>0</v>
      </c>
    </row>
    <row r="43" spans="1:8" ht="34.5" customHeight="1" collapsed="1" x14ac:dyDescent="0.15">
      <c r="A43" s="42">
        <v>1046</v>
      </c>
      <c r="B43" s="43" t="s">
        <v>337</v>
      </c>
      <c r="C43" s="44" t="s">
        <v>1086</v>
      </c>
      <c r="D43" s="46">
        <v>0</v>
      </c>
      <c r="E43" s="47">
        <v>11</v>
      </c>
      <c r="F43" s="48">
        <v>0</v>
      </c>
      <c r="G43" s="61"/>
      <c r="H43" s="53">
        <f t="shared" si="0"/>
        <v>0</v>
      </c>
    </row>
    <row r="44" spans="1:8" ht="34.5" customHeight="1" collapsed="1" x14ac:dyDescent="0.15">
      <c r="A44" s="42">
        <v>1047</v>
      </c>
      <c r="B44" s="43" t="s">
        <v>337</v>
      </c>
      <c r="C44" s="42" t="s">
        <v>1087</v>
      </c>
      <c r="D44" s="46">
        <v>0</v>
      </c>
      <c r="E44" s="47">
        <v>64</v>
      </c>
      <c r="F44" s="48">
        <v>0</v>
      </c>
      <c r="G44" s="61"/>
      <c r="H44" s="53">
        <f t="shared" si="0"/>
        <v>0</v>
      </c>
    </row>
    <row r="45" spans="1:8" ht="34.5" customHeight="1" collapsed="1" x14ac:dyDescent="0.15">
      <c r="A45" s="42">
        <v>1048</v>
      </c>
      <c r="B45" s="43" t="s">
        <v>337</v>
      </c>
      <c r="C45" s="44" t="s">
        <v>1088</v>
      </c>
      <c r="D45" s="46">
        <v>0</v>
      </c>
      <c r="E45" s="47">
        <v>19</v>
      </c>
      <c r="F45" s="48">
        <v>0</v>
      </c>
      <c r="G45" s="61"/>
      <c r="H45" s="53">
        <f t="shared" si="0"/>
        <v>0</v>
      </c>
    </row>
    <row r="46" spans="1:8" ht="34.5" customHeight="1" collapsed="1" x14ac:dyDescent="0.15">
      <c r="A46" s="42">
        <v>1049</v>
      </c>
      <c r="B46" s="43" t="s">
        <v>337</v>
      </c>
      <c r="C46" s="44" t="s">
        <v>1089</v>
      </c>
      <c r="D46" s="46">
        <v>0</v>
      </c>
      <c r="E46" s="47">
        <v>1</v>
      </c>
      <c r="F46" s="48">
        <v>0</v>
      </c>
      <c r="G46" s="61"/>
      <c r="H46" s="53">
        <f t="shared" si="0"/>
        <v>0</v>
      </c>
    </row>
    <row r="47" spans="1:8" ht="34.5" customHeight="1" collapsed="1" x14ac:dyDescent="0.15">
      <c r="A47" s="42">
        <v>1050</v>
      </c>
      <c r="B47" s="43" t="s">
        <v>337</v>
      </c>
      <c r="C47" s="42" t="s">
        <v>1090</v>
      </c>
      <c r="D47" s="46">
        <v>0</v>
      </c>
      <c r="E47" s="47">
        <v>1</v>
      </c>
      <c r="F47" s="48">
        <v>0</v>
      </c>
      <c r="G47" s="61"/>
      <c r="H47" s="53">
        <f t="shared" si="0"/>
        <v>0</v>
      </c>
    </row>
    <row r="48" spans="1:8" ht="34.5" customHeight="1" collapsed="1" x14ac:dyDescent="0.15">
      <c r="A48" s="42">
        <v>1051</v>
      </c>
      <c r="B48" s="43" t="s">
        <v>337</v>
      </c>
      <c r="C48" s="44" t="s">
        <v>1091</v>
      </c>
      <c r="D48" s="46">
        <v>0</v>
      </c>
      <c r="E48" s="47">
        <v>2</v>
      </c>
      <c r="F48" s="48">
        <v>0</v>
      </c>
      <c r="G48" s="61"/>
      <c r="H48" s="53">
        <f t="shared" si="0"/>
        <v>0</v>
      </c>
    </row>
    <row r="49" spans="1:8" ht="34.5" customHeight="1" collapsed="1" x14ac:dyDescent="0.15">
      <c r="A49" s="42">
        <v>1052</v>
      </c>
      <c r="B49" s="43" t="s">
        <v>337</v>
      </c>
      <c r="C49" s="44" t="s">
        <v>1092</v>
      </c>
      <c r="D49" s="46">
        <v>0</v>
      </c>
      <c r="E49" s="47">
        <v>22</v>
      </c>
      <c r="F49" s="48">
        <v>0</v>
      </c>
      <c r="G49" s="61"/>
      <c r="H49" s="53">
        <f t="shared" si="0"/>
        <v>0</v>
      </c>
    </row>
    <row r="50" spans="1:8" ht="34.5" customHeight="1" collapsed="1" x14ac:dyDescent="0.15">
      <c r="A50" s="42">
        <v>1053</v>
      </c>
      <c r="B50" s="43" t="s">
        <v>337</v>
      </c>
      <c r="C50" s="42" t="s">
        <v>1093</v>
      </c>
      <c r="D50" s="46">
        <v>0</v>
      </c>
      <c r="E50" s="47">
        <v>18</v>
      </c>
      <c r="F50" s="48">
        <v>0</v>
      </c>
      <c r="G50" s="61"/>
      <c r="H50" s="53">
        <f t="shared" si="0"/>
        <v>0</v>
      </c>
    </row>
    <row r="51" spans="1:8" ht="34.5" customHeight="1" collapsed="1" x14ac:dyDescent="0.15">
      <c r="A51" s="42">
        <v>1054</v>
      </c>
      <c r="B51" s="43" t="s">
        <v>337</v>
      </c>
      <c r="C51" s="42" t="s">
        <v>1094</v>
      </c>
      <c r="D51" s="46">
        <v>0</v>
      </c>
      <c r="E51" s="47">
        <v>1</v>
      </c>
      <c r="F51" s="48">
        <v>0</v>
      </c>
      <c r="G51" s="61"/>
      <c r="H51" s="53">
        <f t="shared" si="0"/>
        <v>0</v>
      </c>
    </row>
    <row r="52" spans="1:8" ht="34.5" customHeight="1" collapsed="1" x14ac:dyDescent="0.15">
      <c r="A52" s="42">
        <v>1055</v>
      </c>
      <c r="B52" s="43" t="s">
        <v>337</v>
      </c>
      <c r="C52" s="42" t="s">
        <v>1095</v>
      </c>
      <c r="D52" s="46">
        <v>0</v>
      </c>
      <c r="E52" s="47">
        <v>23</v>
      </c>
      <c r="F52" s="48">
        <v>0</v>
      </c>
      <c r="G52" s="61"/>
      <c r="H52" s="53">
        <f t="shared" si="0"/>
        <v>0</v>
      </c>
    </row>
    <row r="53" spans="1:8" ht="34.5" customHeight="1" collapsed="1" x14ac:dyDescent="0.15">
      <c r="A53" s="42">
        <v>1056</v>
      </c>
      <c r="B53" s="43" t="s">
        <v>337</v>
      </c>
      <c r="C53" s="44" t="s">
        <v>1096</v>
      </c>
      <c r="D53" s="46">
        <v>0</v>
      </c>
      <c r="E53" s="47">
        <v>18</v>
      </c>
      <c r="F53" s="48">
        <v>0</v>
      </c>
      <c r="G53" s="61"/>
      <c r="H53" s="53">
        <f t="shared" si="0"/>
        <v>0</v>
      </c>
    </row>
    <row r="54" spans="1:8" ht="34.5" customHeight="1" collapsed="1" x14ac:dyDescent="0.15">
      <c r="A54" s="42">
        <v>1057</v>
      </c>
      <c r="B54" s="43" t="s">
        <v>337</v>
      </c>
      <c r="C54" s="44" t="s">
        <v>1097</v>
      </c>
      <c r="D54" s="46">
        <v>0</v>
      </c>
      <c r="E54" s="47">
        <v>4</v>
      </c>
      <c r="F54" s="48">
        <v>0</v>
      </c>
      <c r="G54" s="61"/>
      <c r="H54" s="53">
        <f t="shared" si="0"/>
        <v>0</v>
      </c>
    </row>
    <row r="55" spans="1:8" ht="34.5" customHeight="1" collapsed="1" x14ac:dyDescent="0.15">
      <c r="A55" s="42">
        <v>1058</v>
      </c>
      <c r="B55" s="43" t="s">
        <v>337</v>
      </c>
      <c r="C55" s="42" t="s">
        <v>1098</v>
      </c>
      <c r="D55" s="46">
        <v>0</v>
      </c>
      <c r="E55" s="47">
        <v>3</v>
      </c>
      <c r="F55" s="48">
        <v>0</v>
      </c>
      <c r="G55" s="61"/>
      <c r="H55" s="53">
        <f t="shared" si="0"/>
        <v>0</v>
      </c>
    </row>
    <row r="56" spans="1:8" ht="34.5" customHeight="1" x14ac:dyDescent="0.15">
      <c r="A56" s="42">
        <v>1059</v>
      </c>
      <c r="B56" s="43" t="s">
        <v>337</v>
      </c>
      <c r="C56" s="54" t="s">
        <v>1099</v>
      </c>
      <c r="D56" s="46">
        <v>0</v>
      </c>
      <c r="E56" s="47">
        <v>3</v>
      </c>
      <c r="F56" s="48">
        <v>0</v>
      </c>
      <c r="G56" s="60"/>
      <c r="H56" s="53">
        <f t="shared" si="0"/>
        <v>0</v>
      </c>
    </row>
    <row r="57" spans="1:8" ht="34.5" customHeight="1" x14ac:dyDescent="0.15">
      <c r="A57" s="42">
        <v>1060</v>
      </c>
      <c r="B57" s="43" t="s">
        <v>337</v>
      </c>
      <c r="C57" s="54" t="s">
        <v>1100</v>
      </c>
      <c r="D57" s="46">
        <v>0</v>
      </c>
      <c r="E57" s="47">
        <v>3</v>
      </c>
      <c r="F57" s="48">
        <v>0</v>
      </c>
      <c r="G57" s="60"/>
      <c r="H57" s="53">
        <f t="shared" si="0"/>
        <v>0</v>
      </c>
    </row>
    <row r="58" spans="1:8" ht="34.5" customHeight="1" x14ac:dyDescent="0.15">
      <c r="A58" s="42">
        <v>1061</v>
      </c>
      <c r="B58" s="43" t="s">
        <v>337</v>
      </c>
      <c r="C58" s="54" t="s">
        <v>1101</v>
      </c>
      <c r="D58" s="46">
        <v>0</v>
      </c>
      <c r="E58" s="47">
        <v>4</v>
      </c>
      <c r="F58" s="48">
        <v>0</v>
      </c>
      <c r="G58" s="60"/>
      <c r="H58" s="53">
        <f t="shared" si="0"/>
        <v>0</v>
      </c>
    </row>
    <row r="59" spans="1:8" ht="34.5" customHeight="1" x14ac:dyDescent="0.15">
      <c r="A59" s="42">
        <v>1062</v>
      </c>
      <c r="B59" s="43" t="s">
        <v>337</v>
      </c>
      <c r="C59" s="54" t="s">
        <v>1102</v>
      </c>
      <c r="D59" s="46">
        <v>0</v>
      </c>
      <c r="E59" s="47">
        <v>2</v>
      </c>
      <c r="F59" s="48">
        <v>0</v>
      </c>
      <c r="G59" s="60"/>
      <c r="H59" s="53">
        <f t="shared" si="0"/>
        <v>0</v>
      </c>
    </row>
    <row r="60" spans="1:8" ht="34.5" customHeight="1" x14ac:dyDescent="0.15">
      <c r="A60" s="42">
        <v>1063</v>
      </c>
      <c r="B60" s="43" t="s">
        <v>337</v>
      </c>
      <c r="C60" s="54" t="s">
        <v>1103</v>
      </c>
      <c r="D60" s="46">
        <v>0</v>
      </c>
      <c r="E60" s="47">
        <v>2</v>
      </c>
      <c r="F60" s="48">
        <v>0</v>
      </c>
      <c r="G60" s="60"/>
      <c r="H60" s="53">
        <f t="shared" si="0"/>
        <v>0</v>
      </c>
    </row>
    <row r="61" spans="1:8" ht="34.5" customHeight="1" x14ac:dyDescent="0.15">
      <c r="A61" s="42">
        <v>1064</v>
      </c>
      <c r="B61" s="43" t="s">
        <v>337</v>
      </c>
      <c r="C61" s="54" t="s">
        <v>1104</v>
      </c>
      <c r="D61" s="46">
        <v>0</v>
      </c>
      <c r="E61" s="47">
        <v>11</v>
      </c>
      <c r="F61" s="48">
        <v>0</v>
      </c>
      <c r="G61" s="60"/>
      <c r="H61" s="53">
        <f t="shared" si="0"/>
        <v>0</v>
      </c>
    </row>
    <row r="62" spans="1:8" ht="34.5" customHeight="1" x14ac:dyDescent="0.15">
      <c r="A62" s="42">
        <v>1065</v>
      </c>
      <c r="B62" s="43" t="s">
        <v>337</v>
      </c>
      <c r="C62" s="54" t="s">
        <v>1105</v>
      </c>
      <c r="D62" s="46">
        <v>0</v>
      </c>
      <c r="E62" s="47">
        <v>3</v>
      </c>
      <c r="F62" s="48">
        <v>0</v>
      </c>
      <c r="G62" s="60"/>
      <c r="H62" s="53">
        <f t="shared" si="0"/>
        <v>0</v>
      </c>
    </row>
    <row r="63" spans="1:8" ht="34.5" customHeight="1" x14ac:dyDescent="0.15">
      <c r="A63" s="42">
        <v>1066</v>
      </c>
      <c r="B63" s="43" t="s">
        <v>337</v>
      </c>
      <c r="C63" s="54" t="s">
        <v>1106</v>
      </c>
      <c r="D63" s="46">
        <v>0</v>
      </c>
      <c r="E63" s="47">
        <v>1</v>
      </c>
      <c r="F63" s="48">
        <v>0</v>
      </c>
      <c r="G63" s="60"/>
      <c r="H63" s="53">
        <f t="shared" si="0"/>
        <v>0</v>
      </c>
    </row>
    <row r="64" spans="1:8" ht="34.5" customHeight="1" x14ac:dyDescent="0.15">
      <c r="A64" s="42">
        <v>1067</v>
      </c>
      <c r="B64" s="43" t="s">
        <v>337</v>
      </c>
      <c r="C64" s="54" t="s">
        <v>1107</v>
      </c>
      <c r="D64" s="46">
        <v>0</v>
      </c>
      <c r="E64" s="47">
        <v>1</v>
      </c>
      <c r="F64" s="48">
        <v>0</v>
      </c>
      <c r="G64" s="60"/>
      <c r="H64" s="53">
        <f t="shared" si="0"/>
        <v>0</v>
      </c>
    </row>
    <row r="65" spans="1:8" ht="34.5" customHeight="1" x14ac:dyDescent="0.15">
      <c r="A65" s="42">
        <v>1068</v>
      </c>
      <c r="B65" s="43" t="s">
        <v>337</v>
      </c>
      <c r="C65" s="54" t="s">
        <v>1108</v>
      </c>
      <c r="D65" s="46">
        <v>0</v>
      </c>
      <c r="E65" s="47">
        <v>26</v>
      </c>
      <c r="F65" s="48">
        <v>0</v>
      </c>
      <c r="G65" s="60"/>
      <c r="H65" s="53">
        <f t="shared" si="0"/>
        <v>0</v>
      </c>
    </row>
    <row r="66" spans="1:8" ht="34.5" customHeight="1" x14ac:dyDescent="0.15">
      <c r="A66" s="42">
        <v>1069</v>
      </c>
      <c r="B66" s="43" t="s">
        <v>337</v>
      </c>
      <c r="C66" s="54" t="s">
        <v>1109</v>
      </c>
      <c r="D66" s="46">
        <v>0</v>
      </c>
      <c r="E66" s="47">
        <v>5</v>
      </c>
      <c r="F66" s="48">
        <v>0</v>
      </c>
      <c r="G66" s="60"/>
      <c r="H66" s="53">
        <f t="shared" si="0"/>
        <v>0</v>
      </c>
    </row>
    <row r="67" spans="1:8" ht="34.5" customHeight="1" x14ac:dyDescent="0.15">
      <c r="A67" s="42">
        <v>1070</v>
      </c>
      <c r="B67" s="43" t="s">
        <v>337</v>
      </c>
      <c r="C67" s="54" t="s">
        <v>1110</v>
      </c>
      <c r="D67" s="46">
        <v>0</v>
      </c>
      <c r="E67" s="47">
        <v>1</v>
      </c>
      <c r="F67" s="48">
        <v>0</v>
      </c>
      <c r="G67" s="60"/>
      <c r="H67" s="53">
        <f t="shared" si="0"/>
        <v>0</v>
      </c>
    </row>
    <row r="68" spans="1:8" ht="34.5" customHeight="1" x14ac:dyDescent="0.15">
      <c r="A68" s="42">
        <v>1071</v>
      </c>
      <c r="B68" s="43" t="s">
        <v>337</v>
      </c>
      <c r="C68" s="54" t="s">
        <v>1111</v>
      </c>
      <c r="D68" s="46">
        <v>0</v>
      </c>
      <c r="E68" s="47">
        <v>1</v>
      </c>
      <c r="F68" s="48">
        <v>0</v>
      </c>
      <c r="G68" s="60"/>
      <c r="H68" s="53">
        <f t="shared" si="0"/>
        <v>0</v>
      </c>
    </row>
    <row r="69" spans="1:8" ht="34.5" customHeight="1" x14ac:dyDescent="0.15">
      <c r="A69" s="42">
        <v>1072</v>
      </c>
      <c r="B69" s="43" t="s">
        <v>337</v>
      </c>
      <c r="C69" s="54" t="s">
        <v>1112</v>
      </c>
      <c r="D69" s="46">
        <v>0</v>
      </c>
      <c r="E69" s="47">
        <v>4</v>
      </c>
      <c r="F69" s="48">
        <v>0</v>
      </c>
      <c r="G69" s="60"/>
      <c r="H69" s="53">
        <f t="shared" si="0"/>
        <v>0</v>
      </c>
    </row>
    <row r="70" spans="1:8" ht="34.5" customHeight="1" x14ac:dyDescent="0.15">
      <c r="A70" s="42">
        <v>1073</v>
      </c>
      <c r="B70" s="43" t="s">
        <v>337</v>
      </c>
      <c r="C70" s="54" t="s">
        <v>1113</v>
      </c>
      <c r="D70" s="46">
        <v>0</v>
      </c>
      <c r="E70" s="47">
        <v>1</v>
      </c>
      <c r="F70" s="48">
        <v>0</v>
      </c>
      <c r="G70" s="60"/>
      <c r="H70" s="53">
        <f t="shared" si="0"/>
        <v>0</v>
      </c>
    </row>
    <row r="71" spans="1:8" ht="34.5" customHeight="1" x14ac:dyDescent="0.15">
      <c r="A71" s="42">
        <v>1074</v>
      </c>
      <c r="B71" s="43" t="s">
        <v>337</v>
      </c>
      <c r="C71" s="54" t="s">
        <v>1114</v>
      </c>
      <c r="D71" s="46">
        <v>0</v>
      </c>
      <c r="E71" s="47">
        <v>10</v>
      </c>
      <c r="F71" s="48">
        <v>0</v>
      </c>
      <c r="G71" s="60"/>
      <c r="H71" s="53">
        <f t="shared" si="0"/>
        <v>0</v>
      </c>
    </row>
    <row r="72" spans="1:8" ht="34.5" customHeight="1" x14ac:dyDescent="0.15">
      <c r="A72" s="42">
        <v>1075</v>
      </c>
      <c r="B72" s="43" t="s">
        <v>337</v>
      </c>
      <c r="C72" s="54" t="s">
        <v>1115</v>
      </c>
      <c r="D72" s="46">
        <v>0</v>
      </c>
      <c r="E72" s="47">
        <v>1</v>
      </c>
      <c r="F72" s="48">
        <v>0</v>
      </c>
      <c r="G72" s="60"/>
      <c r="H72" s="53">
        <f t="shared" si="0"/>
        <v>0</v>
      </c>
    </row>
    <row r="73" spans="1:8" ht="34.5" customHeight="1" x14ac:dyDescent="0.15">
      <c r="A73" s="42">
        <v>1076</v>
      </c>
      <c r="B73" s="43" t="s">
        <v>337</v>
      </c>
      <c r="C73" s="54" t="s">
        <v>1116</v>
      </c>
      <c r="D73" s="46">
        <v>0</v>
      </c>
      <c r="E73" s="47">
        <v>3</v>
      </c>
      <c r="F73" s="48">
        <v>0</v>
      </c>
      <c r="G73" s="60"/>
      <c r="H73" s="53">
        <f t="shared" si="0"/>
        <v>0</v>
      </c>
    </row>
    <row r="74" spans="1:8" ht="34.5" customHeight="1" x14ac:dyDescent="0.15">
      <c r="A74" s="42">
        <v>1077</v>
      </c>
      <c r="B74" s="43" t="s">
        <v>337</v>
      </c>
      <c r="C74" s="54" t="s">
        <v>1117</v>
      </c>
      <c r="D74" s="46">
        <v>0</v>
      </c>
      <c r="E74" s="47">
        <v>2</v>
      </c>
      <c r="F74" s="48">
        <v>0</v>
      </c>
      <c r="G74" s="60"/>
      <c r="H74" s="53">
        <f t="shared" si="0"/>
        <v>0</v>
      </c>
    </row>
    <row r="75" spans="1:8" ht="34.5" customHeight="1" x14ac:dyDescent="0.15">
      <c r="A75" s="42">
        <v>1078</v>
      </c>
      <c r="B75" s="43" t="s">
        <v>337</v>
      </c>
      <c r="C75" s="54" t="s">
        <v>1118</v>
      </c>
      <c r="D75" s="46">
        <v>0</v>
      </c>
      <c r="E75" s="47">
        <v>1</v>
      </c>
      <c r="F75" s="48">
        <v>0</v>
      </c>
      <c r="G75" s="60"/>
      <c r="H75" s="53">
        <f t="shared" si="0"/>
        <v>0</v>
      </c>
    </row>
    <row r="76" spans="1:8" ht="34.5" customHeight="1" x14ac:dyDescent="0.15">
      <c r="A76" s="42">
        <v>1079</v>
      </c>
      <c r="B76" s="43" t="s">
        <v>337</v>
      </c>
      <c r="C76" s="54" t="s">
        <v>1119</v>
      </c>
      <c r="D76" s="46">
        <v>0</v>
      </c>
      <c r="E76" s="47">
        <v>1</v>
      </c>
      <c r="F76" s="48">
        <v>0</v>
      </c>
      <c r="G76" s="60"/>
      <c r="H76" s="53">
        <f t="shared" si="0"/>
        <v>0</v>
      </c>
    </row>
    <row r="77" spans="1:8" ht="34.5" customHeight="1" x14ac:dyDescent="0.15">
      <c r="A77" s="42">
        <v>1080</v>
      </c>
      <c r="B77" s="43" t="s">
        <v>337</v>
      </c>
      <c r="C77" s="54" t="s">
        <v>1120</v>
      </c>
      <c r="D77" s="46">
        <v>0</v>
      </c>
      <c r="E77" s="47">
        <v>1</v>
      </c>
      <c r="F77" s="48">
        <v>0</v>
      </c>
      <c r="G77" s="60"/>
      <c r="H77" s="53">
        <f t="shared" si="0"/>
        <v>0</v>
      </c>
    </row>
    <row r="78" spans="1:8" ht="34.5" customHeight="1" x14ac:dyDescent="0.15">
      <c r="A78" s="42">
        <v>1081</v>
      </c>
      <c r="B78" s="43" t="s">
        <v>337</v>
      </c>
      <c r="C78" s="54" t="s">
        <v>1121</v>
      </c>
      <c r="D78" s="46">
        <v>0</v>
      </c>
      <c r="E78" s="47">
        <v>1</v>
      </c>
      <c r="F78" s="48">
        <v>0</v>
      </c>
      <c r="G78" s="60"/>
      <c r="H78" s="53">
        <f t="shared" si="0"/>
        <v>0</v>
      </c>
    </row>
    <row r="79" spans="1:8" ht="34.5" customHeight="1" x14ac:dyDescent="0.15">
      <c r="A79" s="42">
        <v>1082</v>
      </c>
      <c r="B79" s="43" t="s">
        <v>337</v>
      </c>
      <c r="C79" s="54" t="s">
        <v>1122</v>
      </c>
      <c r="D79" s="46">
        <v>0</v>
      </c>
      <c r="E79" s="47">
        <v>1</v>
      </c>
      <c r="F79" s="48">
        <v>0</v>
      </c>
      <c r="G79" s="60"/>
      <c r="H79" s="53">
        <f t="shared" si="0"/>
        <v>0</v>
      </c>
    </row>
    <row r="80" spans="1:8" ht="34.5" customHeight="1" x14ac:dyDescent="0.15">
      <c r="A80" s="42">
        <v>1083</v>
      </c>
      <c r="B80" s="43" t="s">
        <v>337</v>
      </c>
      <c r="C80" s="54" t="s">
        <v>1123</v>
      </c>
      <c r="D80" s="46">
        <v>0</v>
      </c>
      <c r="E80" s="47">
        <v>1</v>
      </c>
      <c r="F80" s="48">
        <v>0</v>
      </c>
      <c r="G80" s="60"/>
      <c r="H80" s="53">
        <f t="shared" si="0"/>
        <v>0</v>
      </c>
    </row>
    <row r="81" spans="1:8" ht="34.5" customHeight="1" x14ac:dyDescent="0.15">
      <c r="A81" s="42">
        <v>1084</v>
      </c>
      <c r="B81" s="43" t="s">
        <v>337</v>
      </c>
      <c r="C81" s="54" t="s">
        <v>1124</v>
      </c>
      <c r="D81" s="46">
        <v>0</v>
      </c>
      <c r="E81" s="47">
        <v>2</v>
      </c>
      <c r="F81" s="48">
        <v>0</v>
      </c>
      <c r="G81" s="60"/>
      <c r="H81" s="53">
        <f t="shared" si="0"/>
        <v>0</v>
      </c>
    </row>
    <row r="82" spans="1:8" ht="34.5" customHeight="1" x14ac:dyDescent="0.15">
      <c r="A82" s="42">
        <v>1085</v>
      </c>
      <c r="B82" s="43" t="s">
        <v>337</v>
      </c>
      <c r="C82" s="54" t="s">
        <v>1125</v>
      </c>
      <c r="D82" s="46">
        <v>0</v>
      </c>
      <c r="E82" s="47">
        <v>1</v>
      </c>
      <c r="F82" s="48">
        <v>0</v>
      </c>
      <c r="G82" s="60"/>
      <c r="H82" s="53">
        <f t="shared" si="0"/>
        <v>0</v>
      </c>
    </row>
    <row r="83" spans="1:8" ht="34.5" customHeight="1" x14ac:dyDescent="0.15">
      <c r="A83" s="42">
        <v>1086</v>
      </c>
      <c r="B83" s="43" t="s">
        <v>337</v>
      </c>
      <c r="C83" s="54" t="s">
        <v>1126</v>
      </c>
      <c r="D83" s="46">
        <v>0</v>
      </c>
      <c r="E83" s="47">
        <v>3</v>
      </c>
      <c r="F83" s="48">
        <v>0</v>
      </c>
      <c r="G83" s="60"/>
      <c r="H83" s="53">
        <f t="shared" si="0"/>
        <v>0</v>
      </c>
    </row>
    <row r="84" spans="1:8" ht="34.5" customHeight="1" x14ac:dyDescent="0.15">
      <c r="A84" s="42">
        <v>1087</v>
      </c>
      <c r="B84" s="43" t="s">
        <v>337</v>
      </c>
      <c r="C84" s="54" t="s">
        <v>1127</v>
      </c>
      <c r="D84" s="46">
        <v>0</v>
      </c>
      <c r="E84" s="47">
        <v>10</v>
      </c>
      <c r="F84" s="48">
        <v>0</v>
      </c>
      <c r="G84" s="60"/>
      <c r="H84" s="53">
        <f t="shared" si="0"/>
        <v>0</v>
      </c>
    </row>
    <row r="85" spans="1:8" ht="34.5" customHeight="1" x14ac:dyDescent="0.15">
      <c r="A85" s="42">
        <v>1088</v>
      </c>
      <c r="B85" s="43" t="s">
        <v>337</v>
      </c>
      <c r="C85" s="54" t="s">
        <v>1128</v>
      </c>
      <c r="D85" s="46">
        <v>0</v>
      </c>
      <c r="E85" s="47">
        <v>1</v>
      </c>
      <c r="F85" s="48">
        <v>0</v>
      </c>
      <c r="G85" s="60"/>
      <c r="H85" s="53">
        <f t="shared" si="0"/>
        <v>0</v>
      </c>
    </row>
    <row r="86" spans="1:8" ht="34.5" customHeight="1" x14ac:dyDescent="0.15">
      <c r="A86" s="42">
        <v>1089</v>
      </c>
      <c r="B86" s="43" t="s">
        <v>337</v>
      </c>
      <c r="C86" s="54" t="s">
        <v>1129</v>
      </c>
      <c r="D86" s="46">
        <v>0</v>
      </c>
      <c r="E86" s="47">
        <v>1</v>
      </c>
      <c r="F86" s="48">
        <v>0</v>
      </c>
      <c r="G86" s="60"/>
      <c r="H86" s="53">
        <f t="shared" si="0"/>
        <v>0</v>
      </c>
    </row>
    <row r="87" spans="1:8" ht="34.5" customHeight="1" x14ac:dyDescent="0.15">
      <c r="A87" s="42">
        <v>1090</v>
      </c>
      <c r="B87" s="43" t="s">
        <v>337</v>
      </c>
      <c r="C87" s="54" t="s">
        <v>1130</v>
      </c>
      <c r="D87" s="46">
        <v>0</v>
      </c>
      <c r="E87" s="47">
        <v>1</v>
      </c>
      <c r="F87" s="48">
        <v>0</v>
      </c>
      <c r="G87" s="60"/>
      <c r="H87" s="53">
        <f t="shared" si="0"/>
        <v>0</v>
      </c>
    </row>
    <row r="88" spans="1:8" ht="34.5" customHeight="1" x14ac:dyDescent="0.15">
      <c r="A88" s="42">
        <v>1091</v>
      </c>
      <c r="B88" s="43" t="s">
        <v>337</v>
      </c>
      <c r="C88" s="54" t="s">
        <v>1131</v>
      </c>
      <c r="D88" s="46">
        <v>0</v>
      </c>
      <c r="E88" s="47">
        <v>24</v>
      </c>
      <c r="F88" s="48">
        <v>0</v>
      </c>
      <c r="G88" s="60"/>
      <c r="H88" s="53">
        <f t="shared" si="0"/>
        <v>0</v>
      </c>
    </row>
    <row r="89" spans="1:8" ht="34.5" customHeight="1" x14ac:dyDescent="0.15">
      <c r="A89" s="42">
        <v>1092</v>
      </c>
      <c r="B89" s="43" t="s">
        <v>337</v>
      </c>
      <c r="C89" s="54" t="s">
        <v>1132</v>
      </c>
      <c r="D89" s="46">
        <v>0</v>
      </c>
      <c r="E89" s="47">
        <v>3</v>
      </c>
      <c r="F89" s="48">
        <v>0</v>
      </c>
      <c r="G89" s="60"/>
      <c r="H89" s="53">
        <f t="shared" si="0"/>
        <v>0</v>
      </c>
    </row>
    <row r="90" spans="1:8" ht="34.5" customHeight="1" x14ac:dyDescent="0.15">
      <c r="A90" s="42">
        <v>1093</v>
      </c>
      <c r="B90" s="43" t="s">
        <v>337</v>
      </c>
      <c r="C90" s="54" t="s">
        <v>1133</v>
      </c>
      <c r="D90" s="46">
        <v>0</v>
      </c>
      <c r="E90" s="47">
        <v>3</v>
      </c>
      <c r="F90" s="48">
        <v>0</v>
      </c>
      <c r="G90" s="60"/>
      <c r="H90" s="53">
        <f t="shared" si="0"/>
        <v>0</v>
      </c>
    </row>
    <row r="91" spans="1:8" ht="34.5" customHeight="1" x14ac:dyDescent="0.15">
      <c r="A91" s="42">
        <v>1094</v>
      </c>
      <c r="B91" s="43" t="s">
        <v>337</v>
      </c>
      <c r="C91" s="54" t="s">
        <v>1134</v>
      </c>
      <c r="D91" s="46">
        <v>0</v>
      </c>
      <c r="E91" s="47">
        <v>48</v>
      </c>
      <c r="F91" s="48">
        <v>0</v>
      </c>
      <c r="G91" s="60"/>
      <c r="H91" s="53">
        <f t="shared" si="0"/>
        <v>0</v>
      </c>
    </row>
    <row r="92" spans="1:8" ht="34.5" customHeight="1" x14ac:dyDescent="0.15">
      <c r="A92" s="42">
        <v>1095</v>
      </c>
      <c r="B92" s="43" t="s">
        <v>337</v>
      </c>
      <c r="C92" s="54" t="s">
        <v>1135</v>
      </c>
      <c r="D92" s="46">
        <v>0</v>
      </c>
      <c r="E92" s="47">
        <v>4</v>
      </c>
      <c r="F92" s="48">
        <v>0</v>
      </c>
      <c r="G92" s="60"/>
      <c r="H92" s="53">
        <f t="shared" si="0"/>
        <v>0</v>
      </c>
    </row>
    <row r="93" spans="1:8" ht="34.5" customHeight="1" x14ac:dyDescent="0.15">
      <c r="A93" s="42">
        <v>1096</v>
      </c>
      <c r="B93" s="43" t="s">
        <v>337</v>
      </c>
      <c r="C93" s="54" t="s">
        <v>1136</v>
      </c>
      <c r="D93" s="46">
        <v>0</v>
      </c>
      <c r="E93" s="47">
        <v>49</v>
      </c>
      <c r="F93" s="48">
        <v>0</v>
      </c>
      <c r="G93" s="60"/>
      <c r="H93" s="53">
        <f t="shared" si="0"/>
        <v>0</v>
      </c>
    </row>
    <row r="94" spans="1:8" ht="34.5" customHeight="1" x14ac:dyDescent="0.15">
      <c r="A94" s="42">
        <v>1097</v>
      </c>
      <c r="B94" s="43" t="s">
        <v>337</v>
      </c>
      <c r="C94" s="54" t="s">
        <v>1137</v>
      </c>
      <c r="D94" s="46">
        <v>0</v>
      </c>
      <c r="E94" s="47">
        <v>1</v>
      </c>
      <c r="F94" s="48">
        <v>0</v>
      </c>
      <c r="G94" s="60"/>
      <c r="H94" s="53">
        <f t="shared" si="0"/>
        <v>0</v>
      </c>
    </row>
    <row r="95" spans="1:8" ht="34.5" customHeight="1" x14ac:dyDescent="0.15">
      <c r="A95" s="42">
        <v>1098</v>
      </c>
      <c r="B95" s="43" t="s">
        <v>337</v>
      </c>
      <c r="C95" s="54" t="s">
        <v>1138</v>
      </c>
      <c r="D95" s="46">
        <v>0</v>
      </c>
      <c r="E95" s="47">
        <v>2</v>
      </c>
      <c r="F95" s="48">
        <v>0</v>
      </c>
      <c r="G95" s="60"/>
      <c r="H95" s="53">
        <f t="shared" si="0"/>
        <v>0</v>
      </c>
    </row>
    <row r="96" spans="1:8" ht="34.5" customHeight="1" x14ac:dyDescent="0.15">
      <c r="A96" s="42">
        <v>1099</v>
      </c>
      <c r="B96" s="43" t="s">
        <v>337</v>
      </c>
      <c r="C96" s="54" t="s">
        <v>1139</v>
      </c>
      <c r="D96" s="46">
        <v>0</v>
      </c>
      <c r="E96" s="47">
        <v>2</v>
      </c>
      <c r="F96" s="48">
        <v>0</v>
      </c>
      <c r="G96" s="60"/>
      <c r="H96" s="53">
        <f t="shared" si="0"/>
        <v>0</v>
      </c>
    </row>
    <row r="97" spans="1:8" ht="34.5" customHeight="1" x14ac:dyDescent="0.15">
      <c r="A97" s="42">
        <v>1100</v>
      </c>
      <c r="B97" s="43" t="s">
        <v>337</v>
      </c>
      <c r="C97" s="54" t="s">
        <v>1140</v>
      </c>
      <c r="D97" s="46">
        <v>0</v>
      </c>
      <c r="E97" s="47">
        <v>4</v>
      </c>
      <c r="F97" s="48">
        <v>0</v>
      </c>
      <c r="G97" s="60"/>
      <c r="H97" s="53">
        <f t="shared" si="0"/>
        <v>0</v>
      </c>
    </row>
    <row r="98" spans="1:8" ht="34.5" customHeight="1" x14ac:dyDescent="0.15">
      <c r="A98" s="42">
        <v>1101</v>
      </c>
      <c r="B98" s="43" t="s">
        <v>337</v>
      </c>
      <c r="C98" s="54" t="s">
        <v>1141</v>
      </c>
      <c r="D98" s="46">
        <v>0</v>
      </c>
      <c r="E98" s="47">
        <v>1</v>
      </c>
      <c r="F98" s="48">
        <v>0</v>
      </c>
      <c r="G98" s="60"/>
      <c r="H98" s="53">
        <f t="shared" si="0"/>
        <v>0</v>
      </c>
    </row>
    <row r="99" spans="1:8" ht="34.5" customHeight="1" x14ac:dyDescent="0.15">
      <c r="A99" s="42">
        <v>1102</v>
      </c>
      <c r="B99" s="43" t="s">
        <v>337</v>
      </c>
      <c r="C99" s="54" t="s">
        <v>1142</v>
      </c>
      <c r="D99" s="46">
        <v>0</v>
      </c>
      <c r="E99" s="47">
        <v>5</v>
      </c>
      <c r="F99" s="48">
        <v>0</v>
      </c>
      <c r="G99" s="60"/>
      <c r="H99" s="53">
        <f t="shared" si="0"/>
        <v>0</v>
      </c>
    </row>
    <row r="100" spans="1:8" ht="34.5" customHeight="1" x14ac:dyDescent="0.15">
      <c r="A100" s="42">
        <v>1103</v>
      </c>
      <c r="B100" s="43" t="s">
        <v>337</v>
      </c>
      <c r="C100" s="54" t="s">
        <v>1143</v>
      </c>
      <c r="D100" s="46">
        <v>0</v>
      </c>
      <c r="E100" s="47">
        <v>1</v>
      </c>
      <c r="F100" s="48">
        <v>0</v>
      </c>
      <c r="G100" s="60"/>
      <c r="H100" s="53">
        <f t="shared" si="0"/>
        <v>0</v>
      </c>
    </row>
    <row r="101" spans="1:8" ht="34.5" customHeight="1" x14ac:dyDescent="0.15">
      <c r="A101" s="42">
        <v>1104</v>
      </c>
      <c r="B101" s="43" t="s">
        <v>337</v>
      </c>
      <c r="C101" s="54" t="s">
        <v>1144</v>
      </c>
      <c r="D101" s="46">
        <v>0</v>
      </c>
      <c r="E101" s="47">
        <v>1</v>
      </c>
      <c r="F101" s="48">
        <v>0</v>
      </c>
      <c r="G101" s="60"/>
      <c r="H101" s="53">
        <f t="shared" si="0"/>
        <v>0</v>
      </c>
    </row>
    <row r="102" spans="1:8" ht="34.5" customHeight="1" x14ac:dyDescent="0.15">
      <c r="A102" s="42">
        <v>1105</v>
      </c>
      <c r="B102" s="43" t="s">
        <v>337</v>
      </c>
      <c r="C102" s="54" t="s">
        <v>1145</v>
      </c>
      <c r="D102" s="46">
        <v>0</v>
      </c>
      <c r="E102" s="47">
        <v>2</v>
      </c>
      <c r="F102" s="48">
        <v>0</v>
      </c>
      <c r="G102" s="60"/>
      <c r="H102" s="53">
        <f t="shared" si="0"/>
        <v>0</v>
      </c>
    </row>
    <row r="103" spans="1:8" ht="34.5" customHeight="1" x14ac:dyDescent="0.15">
      <c r="A103" s="42">
        <v>1106</v>
      </c>
      <c r="B103" s="43" t="s">
        <v>337</v>
      </c>
      <c r="C103" s="54" t="s">
        <v>1146</v>
      </c>
      <c r="D103" s="46">
        <v>0</v>
      </c>
      <c r="E103" s="47">
        <v>1</v>
      </c>
      <c r="F103" s="48">
        <v>0</v>
      </c>
      <c r="G103" s="60"/>
      <c r="H103" s="53">
        <f t="shared" si="0"/>
        <v>0</v>
      </c>
    </row>
    <row r="104" spans="1:8" ht="34.5" customHeight="1" x14ac:dyDescent="0.15">
      <c r="A104" s="42">
        <v>1107</v>
      </c>
      <c r="B104" s="43" t="s">
        <v>337</v>
      </c>
      <c r="C104" s="54" t="s">
        <v>1147</v>
      </c>
      <c r="D104" s="46">
        <v>0</v>
      </c>
      <c r="E104" s="47">
        <v>3</v>
      </c>
      <c r="F104" s="48">
        <v>0</v>
      </c>
      <c r="G104" s="60"/>
      <c r="H104" s="53">
        <f t="shared" si="0"/>
        <v>0</v>
      </c>
    </row>
    <row r="105" spans="1:8" ht="34.5" customHeight="1" x14ac:dyDescent="0.15">
      <c r="A105" s="42">
        <v>1108</v>
      </c>
      <c r="B105" s="43" t="s">
        <v>337</v>
      </c>
      <c r="C105" s="54" t="s">
        <v>1148</v>
      </c>
      <c r="D105" s="46">
        <v>0</v>
      </c>
      <c r="E105" s="47">
        <v>3</v>
      </c>
      <c r="F105" s="48">
        <v>0</v>
      </c>
      <c r="G105" s="60"/>
      <c r="H105" s="53">
        <f t="shared" si="0"/>
        <v>0</v>
      </c>
    </row>
    <row r="106" spans="1:8" ht="34.5" customHeight="1" x14ac:dyDescent="0.15">
      <c r="A106" s="42">
        <v>1109</v>
      </c>
      <c r="B106" s="43" t="s">
        <v>337</v>
      </c>
      <c r="C106" s="54" t="s">
        <v>1149</v>
      </c>
      <c r="D106" s="46">
        <v>0</v>
      </c>
      <c r="E106" s="47">
        <v>2</v>
      </c>
      <c r="F106" s="48">
        <v>0</v>
      </c>
      <c r="G106" s="60"/>
      <c r="H106" s="53">
        <f t="shared" si="0"/>
        <v>0</v>
      </c>
    </row>
    <row r="107" spans="1:8" ht="34.5" customHeight="1" x14ac:dyDescent="0.15">
      <c r="A107" s="42">
        <v>1110</v>
      </c>
      <c r="B107" s="43" t="s">
        <v>337</v>
      </c>
      <c r="C107" s="54" t="s">
        <v>1150</v>
      </c>
      <c r="D107" s="46">
        <v>0</v>
      </c>
      <c r="E107" s="47">
        <v>3</v>
      </c>
      <c r="F107" s="48">
        <v>0</v>
      </c>
      <c r="G107" s="60"/>
      <c r="H107" s="53">
        <f t="shared" si="0"/>
        <v>0</v>
      </c>
    </row>
    <row r="108" spans="1:8" ht="34.5" customHeight="1" x14ac:dyDescent="0.15">
      <c r="A108" s="42">
        <v>1111</v>
      </c>
      <c r="B108" s="43" t="s">
        <v>337</v>
      </c>
      <c r="C108" s="54" t="s">
        <v>1151</v>
      </c>
      <c r="D108" s="46">
        <v>0</v>
      </c>
      <c r="E108" s="47">
        <v>1</v>
      </c>
      <c r="F108" s="48">
        <v>0</v>
      </c>
      <c r="G108" s="60"/>
      <c r="H108" s="53">
        <f t="shared" si="0"/>
        <v>0</v>
      </c>
    </row>
    <row r="109" spans="1:8" ht="34.5" customHeight="1" x14ac:dyDescent="0.15">
      <c r="A109" s="42">
        <v>1112</v>
      </c>
      <c r="B109" s="43" t="s">
        <v>337</v>
      </c>
      <c r="C109" s="54" t="s">
        <v>1152</v>
      </c>
      <c r="D109" s="46">
        <v>0</v>
      </c>
      <c r="E109" s="47">
        <v>51</v>
      </c>
      <c r="F109" s="48">
        <v>0</v>
      </c>
      <c r="G109" s="60"/>
      <c r="H109" s="53">
        <f t="shared" si="0"/>
        <v>0</v>
      </c>
    </row>
    <row r="110" spans="1:8" ht="34.5" customHeight="1" x14ac:dyDescent="0.15">
      <c r="A110" s="42">
        <v>1113</v>
      </c>
      <c r="B110" s="43" t="s">
        <v>337</v>
      </c>
      <c r="C110" s="54" t="s">
        <v>1153</v>
      </c>
      <c r="D110" s="46">
        <v>0</v>
      </c>
      <c r="E110" s="47">
        <v>19</v>
      </c>
      <c r="F110" s="48">
        <v>0</v>
      </c>
      <c r="G110" s="60"/>
      <c r="H110" s="53">
        <f t="shared" si="0"/>
        <v>0</v>
      </c>
    </row>
    <row r="111" spans="1:8" ht="34.5" customHeight="1" x14ac:dyDescent="0.15">
      <c r="A111" s="42">
        <v>1114</v>
      </c>
      <c r="B111" s="43" t="s">
        <v>337</v>
      </c>
      <c r="C111" s="54" t="s">
        <v>1154</v>
      </c>
      <c r="D111" s="46">
        <v>0</v>
      </c>
      <c r="E111" s="47">
        <v>2</v>
      </c>
      <c r="F111" s="48">
        <v>0</v>
      </c>
      <c r="G111" s="60"/>
      <c r="H111" s="53">
        <f t="shared" si="0"/>
        <v>0</v>
      </c>
    </row>
    <row r="112" spans="1:8" ht="34.5" customHeight="1" x14ac:dyDescent="0.15">
      <c r="A112" s="42">
        <v>1115</v>
      </c>
      <c r="B112" s="43" t="s">
        <v>337</v>
      </c>
      <c r="C112" s="54" t="s">
        <v>1155</v>
      </c>
      <c r="D112" s="46">
        <v>0</v>
      </c>
      <c r="E112" s="47">
        <v>1</v>
      </c>
      <c r="F112" s="48">
        <v>0</v>
      </c>
      <c r="G112" s="60"/>
      <c r="H112" s="53">
        <f t="shared" si="0"/>
        <v>0</v>
      </c>
    </row>
    <row r="113" spans="1:8" ht="34.5" customHeight="1" x14ac:dyDescent="0.15">
      <c r="A113" s="42">
        <v>1116</v>
      </c>
      <c r="B113" s="43" t="s">
        <v>337</v>
      </c>
      <c r="C113" s="54" t="s">
        <v>1156</v>
      </c>
      <c r="D113" s="46">
        <v>0</v>
      </c>
      <c r="E113" s="47">
        <v>1</v>
      </c>
      <c r="F113" s="48">
        <v>0</v>
      </c>
      <c r="G113" s="60"/>
      <c r="H113" s="53">
        <f t="shared" si="0"/>
        <v>0</v>
      </c>
    </row>
    <row r="114" spans="1:8" ht="34.5" customHeight="1" x14ac:dyDescent="0.15">
      <c r="A114" s="42">
        <v>1117</v>
      </c>
      <c r="B114" s="43" t="s">
        <v>337</v>
      </c>
      <c r="C114" s="54" t="s">
        <v>1157</v>
      </c>
      <c r="D114" s="46">
        <v>0</v>
      </c>
      <c r="E114" s="47">
        <v>21</v>
      </c>
      <c r="F114" s="48">
        <v>0</v>
      </c>
      <c r="G114" s="60"/>
      <c r="H114" s="53">
        <f t="shared" si="0"/>
        <v>0</v>
      </c>
    </row>
    <row r="115" spans="1:8" ht="34.5" customHeight="1" x14ac:dyDescent="0.15">
      <c r="A115" s="42">
        <v>1118</v>
      </c>
      <c r="B115" s="43" t="s">
        <v>337</v>
      </c>
      <c r="C115" s="54" t="s">
        <v>1158</v>
      </c>
      <c r="D115" s="46">
        <v>0</v>
      </c>
      <c r="E115" s="47">
        <v>1</v>
      </c>
      <c r="F115" s="48">
        <v>0</v>
      </c>
      <c r="G115" s="60"/>
      <c r="H115" s="53">
        <f t="shared" si="0"/>
        <v>0</v>
      </c>
    </row>
    <row r="116" spans="1:8" ht="34.5" customHeight="1" x14ac:dyDescent="0.15">
      <c r="A116" s="42">
        <v>1119</v>
      </c>
      <c r="B116" s="43" t="s">
        <v>337</v>
      </c>
      <c r="C116" s="54" t="s">
        <v>1159</v>
      </c>
      <c r="D116" s="46">
        <v>0</v>
      </c>
      <c r="E116" s="47">
        <v>9</v>
      </c>
      <c r="F116" s="48">
        <v>0</v>
      </c>
      <c r="G116" s="60"/>
      <c r="H116" s="53">
        <f t="shared" si="0"/>
        <v>0</v>
      </c>
    </row>
    <row r="117" spans="1:8" ht="34.5" customHeight="1" x14ac:dyDescent="0.15">
      <c r="A117" s="42">
        <v>1120</v>
      </c>
      <c r="B117" s="43" t="s">
        <v>337</v>
      </c>
      <c r="C117" s="54" t="s">
        <v>1160</v>
      </c>
      <c r="D117" s="46">
        <v>0</v>
      </c>
      <c r="E117" s="47">
        <v>18</v>
      </c>
      <c r="F117" s="48">
        <v>0</v>
      </c>
      <c r="G117" s="60"/>
      <c r="H117" s="53">
        <f t="shared" si="0"/>
        <v>0</v>
      </c>
    </row>
    <row r="118" spans="1:8" ht="34.5" customHeight="1" x14ac:dyDescent="0.15">
      <c r="A118" s="42">
        <v>1121</v>
      </c>
      <c r="B118" s="43" t="s">
        <v>337</v>
      </c>
      <c r="C118" s="54" t="s">
        <v>1161</v>
      </c>
      <c r="D118" s="46">
        <v>0</v>
      </c>
      <c r="E118" s="47">
        <v>1</v>
      </c>
      <c r="F118" s="48">
        <v>0</v>
      </c>
      <c r="G118" s="60"/>
      <c r="H118" s="53">
        <f t="shared" si="0"/>
        <v>0</v>
      </c>
    </row>
    <row r="119" spans="1:8" ht="34.5" customHeight="1" x14ac:dyDescent="0.15">
      <c r="A119" s="42">
        <v>1122</v>
      </c>
      <c r="B119" s="43" t="s">
        <v>337</v>
      </c>
      <c r="C119" s="54" t="s">
        <v>1162</v>
      </c>
      <c r="D119" s="46">
        <v>0</v>
      </c>
      <c r="E119" s="47">
        <v>1</v>
      </c>
      <c r="F119" s="48">
        <v>0</v>
      </c>
      <c r="G119" s="60"/>
      <c r="H119" s="53">
        <f t="shared" si="0"/>
        <v>0</v>
      </c>
    </row>
    <row r="120" spans="1:8" ht="34.5" customHeight="1" x14ac:dyDescent="0.15">
      <c r="A120" s="42">
        <v>1123</v>
      </c>
      <c r="B120" s="43" t="s">
        <v>337</v>
      </c>
      <c r="C120" s="54" t="s">
        <v>1163</v>
      </c>
      <c r="D120" s="46">
        <v>0</v>
      </c>
      <c r="E120" s="47">
        <v>3</v>
      </c>
      <c r="F120" s="48">
        <v>0</v>
      </c>
      <c r="G120" s="60"/>
      <c r="H120" s="53">
        <f t="shared" si="0"/>
        <v>0</v>
      </c>
    </row>
    <row r="121" spans="1:8" ht="34.5" customHeight="1" x14ac:dyDescent="0.15">
      <c r="A121" s="42">
        <v>1124</v>
      </c>
      <c r="B121" s="43" t="s">
        <v>337</v>
      </c>
      <c r="C121" s="54" t="s">
        <v>1164</v>
      </c>
      <c r="D121" s="46">
        <v>0</v>
      </c>
      <c r="E121" s="47">
        <v>13</v>
      </c>
      <c r="F121" s="48">
        <v>0</v>
      </c>
      <c r="G121" s="60"/>
      <c r="H121" s="53">
        <f t="shared" si="0"/>
        <v>0</v>
      </c>
    </row>
    <row r="122" spans="1:8" ht="34.5" customHeight="1" x14ac:dyDescent="0.15">
      <c r="A122" s="42">
        <v>1125</v>
      </c>
      <c r="B122" s="43" t="s">
        <v>337</v>
      </c>
      <c r="C122" s="54" t="s">
        <v>1165</v>
      </c>
      <c r="D122" s="46">
        <v>0</v>
      </c>
      <c r="E122" s="47">
        <v>2</v>
      </c>
      <c r="F122" s="48">
        <v>0</v>
      </c>
      <c r="G122" s="60"/>
      <c r="H122" s="53">
        <f t="shared" si="0"/>
        <v>0</v>
      </c>
    </row>
    <row r="123" spans="1:8" ht="34.5" customHeight="1" x14ac:dyDescent="0.15">
      <c r="A123" s="42">
        <v>1126</v>
      </c>
      <c r="B123" s="43" t="s">
        <v>337</v>
      </c>
      <c r="C123" s="54" t="s">
        <v>1166</v>
      </c>
      <c r="D123" s="46">
        <v>0</v>
      </c>
      <c r="E123" s="47">
        <v>8</v>
      </c>
      <c r="F123" s="48">
        <v>0</v>
      </c>
      <c r="G123" s="60"/>
      <c r="H123" s="53">
        <f t="shared" si="0"/>
        <v>0</v>
      </c>
    </row>
    <row r="124" spans="1:8" ht="34.5" customHeight="1" x14ac:dyDescent="0.15">
      <c r="A124" s="42">
        <v>1127</v>
      </c>
      <c r="B124" s="43" t="s">
        <v>337</v>
      </c>
      <c r="C124" s="54" t="s">
        <v>1167</v>
      </c>
      <c r="D124" s="46">
        <v>0</v>
      </c>
      <c r="E124" s="47">
        <v>3</v>
      </c>
      <c r="F124" s="48">
        <v>0</v>
      </c>
      <c r="G124" s="60"/>
      <c r="H124" s="53">
        <f t="shared" si="0"/>
        <v>0</v>
      </c>
    </row>
    <row r="125" spans="1:8" ht="34.5" customHeight="1" x14ac:dyDescent="0.15">
      <c r="A125" s="42">
        <v>1128</v>
      </c>
      <c r="B125" s="43" t="s">
        <v>337</v>
      </c>
      <c r="C125" s="54" t="s">
        <v>1168</v>
      </c>
      <c r="D125" s="46">
        <v>0</v>
      </c>
      <c r="E125" s="47">
        <v>36</v>
      </c>
      <c r="F125" s="48">
        <v>0</v>
      </c>
      <c r="G125" s="60"/>
      <c r="H125" s="53">
        <f t="shared" si="0"/>
        <v>0</v>
      </c>
    </row>
    <row r="126" spans="1:8" ht="34.5" customHeight="1" x14ac:dyDescent="0.15">
      <c r="A126" s="42">
        <v>1129</v>
      </c>
      <c r="B126" s="43" t="s">
        <v>337</v>
      </c>
      <c r="C126" s="54" t="s">
        <v>1169</v>
      </c>
      <c r="D126" s="46">
        <v>0</v>
      </c>
      <c r="E126" s="47">
        <v>1</v>
      </c>
      <c r="F126" s="48">
        <v>0</v>
      </c>
      <c r="G126" s="60"/>
      <c r="H126" s="53">
        <f t="shared" si="0"/>
        <v>0</v>
      </c>
    </row>
    <row r="127" spans="1:8" ht="34.5" customHeight="1" x14ac:dyDescent="0.15">
      <c r="A127" s="42">
        <v>1130</v>
      </c>
      <c r="B127" s="43" t="s">
        <v>337</v>
      </c>
      <c r="C127" s="54" t="s">
        <v>1170</v>
      </c>
      <c r="D127" s="46">
        <v>0</v>
      </c>
      <c r="E127" s="47">
        <v>9</v>
      </c>
      <c r="F127" s="48">
        <v>0</v>
      </c>
      <c r="G127" s="60"/>
      <c r="H127" s="53">
        <f t="shared" si="0"/>
        <v>0</v>
      </c>
    </row>
    <row r="128" spans="1:8" ht="34.5" customHeight="1" x14ac:dyDescent="0.15">
      <c r="A128" s="42">
        <v>1131</v>
      </c>
      <c r="B128" s="43" t="s">
        <v>337</v>
      </c>
      <c r="C128" s="54" t="s">
        <v>1171</v>
      </c>
      <c r="D128" s="46">
        <v>0</v>
      </c>
      <c r="E128" s="47">
        <v>1</v>
      </c>
      <c r="F128" s="48">
        <v>0</v>
      </c>
      <c r="G128" s="60"/>
      <c r="H128" s="53">
        <f t="shared" si="0"/>
        <v>0</v>
      </c>
    </row>
    <row r="129" spans="1:8" ht="34.5" customHeight="1" x14ac:dyDescent="0.15">
      <c r="A129" s="42">
        <v>1132</v>
      </c>
      <c r="B129" s="43" t="s">
        <v>337</v>
      </c>
      <c r="C129" s="54" t="s">
        <v>1172</v>
      </c>
      <c r="D129" s="46">
        <v>0</v>
      </c>
      <c r="E129" s="47">
        <v>4</v>
      </c>
      <c r="F129" s="48">
        <v>0</v>
      </c>
      <c r="G129" s="60"/>
      <c r="H129" s="53">
        <f t="shared" si="0"/>
        <v>0</v>
      </c>
    </row>
    <row r="130" spans="1:8" ht="34.5" customHeight="1" x14ac:dyDescent="0.15">
      <c r="A130" s="42">
        <v>1133</v>
      </c>
      <c r="B130" s="43" t="s">
        <v>337</v>
      </c>
      <c r="C130" s="54" t="s">
        <v>1173</v>
      </c>
      <c r="D130" s="46">
        <v>0</v>
      </c>
      <c r="E130" s="47">
        <v>2</v>
      </c>
      <c r="F130" s="48">
        <v>0</v>
      </c>
      <c r="G130" s="60"/>
      <c r="H130" s="53">
        <f t="shared" si="0"/>
        <v>0</v>
      </c>
    </row>
    <row r="131" spans="1:8" ht="34.5" customHeight="1" x14ac:dyDescent="0.15">
      <c r="A131" s="42">
        <v>1134</v>
      </c>
      <c r="B131" s="43" t="s">
        <v>337</v>
      </c>
      <c r="C131" s="54" t="s">
        <v>1174</v>
      </c>
      <c r="D131" s="46">
        <v>0</v>
      </c>
      <c r="E131" s="47">
        <v>1</v>
      </c>
      <c r="F131" s="48">
        <v>0</v>
      </c>
      <c r="G131" s="60"/>
      <c r="H131" s="53">
        <f t="shared" si="0"/>
        <v>0</v>
      </c>
    </row>
    <row r="132" spans="1:8" ht="34.5" customHeight="1" x14ac:dyDescent="0.15">
      <c r="A132" s="42">
        <v>1135</v>
      </c>
      <c r="B132" s="43" t="s">
        <v>337</v>
      </c>
      <c r="C132" s="54" t="s">
        <v>1175</v>
      </c>
      <c r="D132" s="46">
        <v>0</v>
      </c>
      <c r="E132" s="47">
        <v>1</v>
      </c>
      <c r="F132" s="48">
        <v>0</v>
      </c>
      <c r="G132" s="60"/>
      <c r="H132" s="53">
        <f t="shared" si="0"/>
        <v>0</v>
      </c>
    </row>
    <row r="133" spans="1:8" ht="34.5" customHeight="1" x14ac:dyDescent="0.15">
      <c r="A133" s="42">
        <v>1136</v>
      </c>
      <c r="B133" s="43" t="s">
        <v>337</v>
      </c>
      <c r="C133" s="54" t="s">
        <v>1176</v>
      </c>
      <c r="D133" s="46">
        <v>0</v>
      </c>
      <c r="E133" s="47">
        <v>46</v>
      </c>
      <c r="F133" s="48">
        <v>0</v>
      </c>
      <c r="G133" s="60"/>
      <c r="H133" s="53">
        <f t="shared" si="0"/>
        <v>0</v>
      </c>
    </row>
    <row r="134" spans="1:8" ht="34.5" customHeight="1" x14ac:dyDescent="0.15">
      <c r="A134" s="42">
        <v>1137</v>
      </c>
      <c r="B134" s="43" t="s">
        <v>337</v>
      </c>
      <c r="C134" s="54" t="s">
        <v>1177</v>
      </c>
      <c r="D134" s="46">
        <v>0</v>
      </c>
      <c r="E134" s="47">
        <v>11</v>
      </c>
      <c r="F134" s="48">
        <v>0</v>
      </c>
      <c r="G134" s="60"/>
      <c r="H134" s="53">
        <f t="shared" si="0"/>
        <v>0</v>
      </c>
    </row>
    <row r="135" spans="1:8" ht="34.5" customHeight="1" x14ac:dyDescent="0.15">
      <c r="A135" s="42">
        <v>1138</v>
      </c>
      <c r="B135" s="43" t="s">
        <v>337</v>
      </c>
      <c r="C135" s="54" t="s">
        <v>1178</v>
      </c>
      <c r="D135" s="46">
        <v>0</v>
      </c>
      <c r="E135" s="47">
        <v>3</v>
      </c>
      <c r="F135" s="48">
        <v>0</v>
      </c>
      <c r="G135" s="60"/>
      <c r="H135" s="53">
        <f t="shared" si="0"/>
        <v>0</v>
      </c>
    </row>
    <row r="136" spans="1:8" ht="34.5" customHeight="1" x14ac:dyDescent="0.15">
      <c r="A136" s="42">
        <v>1139</v>
      </c>
      <c r="B136" s="43" t="s">
        <v>337</v>
      </c>
      <c r="C136" s="54" t="s">
        <v>1179</v>
      </c>
      <c r="D136" s="46">
        <v>0</v>
      </c>
      <c r="E136" s="47">
        <v>3</v>
      </c>
      <c r="F136" s="48">
        <v>0</v>
      </c>
      <c r="G136" s="60"/>
      <c r="H136" s="53">
        <f t="shared" si="0"/>
        <v>0</v>
      </c>
    </row>
    <row r="137" spans="1:8" ht="34.5" customHeight="1" x14ac:dyDescent="0.15">
      <c r="A137" s="42">
        <v>1140</v>
      </c>
      <c r="B137" s="43" t="s">
        <v>337</v>
      </c>
      <c r="C137" s="54" t="s">
        <v>1180</v>
      </c>
      <c r="D137" s="46">
        <v>0</v>
      </c>
      <c r="E137" s="47">
        <v>1</v>
      </c>
      <c r="F137" s="48">
        <v>0</v>
      </c>
      <c r="G137" s="60"/>
      <c r="H137" s="53">
        <f t="shared" si="0"/>
        <v>0</v>
      </c>
    </row>
    <row r="138" spans="1:8" ht="34.5" customHeight="1" x14ac:dyDescent="0.15">
      <c r="A138" s="42">
        <v>1141</v>
      </c>
      <c r="B138" s="43" t="s">
        <v>337</v>
      </c>
      <c r="C138" s="54" t="s">
        <v>1181</v>
      </c>
      <c r="D138" s="46">
        <v>0</v>
      </c>
      <c r="E138" s="47">
        <v>26</v>
      </c>
      <c r="F138" s="48">
        <v>0</v>
      </c>
      <c r="G138" s="60"/>
      <c r="H138" s="53">
        <f t="shared" si="0"/>
        <v>0</v>
      </c>
    </row>
    <row r="139" spans="1:8" ht="34.5" customHeight="1" x14ac:dyDescent="0.15">
      <c r="A139" s="42">
        <v>1142</v>
      </c>
      <c r="B139" s="43" t="s">
        <v>337</v>
      </c>
      <c r="C139" s="54" t="s">
        <v>1182</v>
      </c>
      <c r="D139" s="46">
        <v>0</v>
      </c>
      <c r="E139" s="47">
        <v>7</v>
      </c>
      <c r="F139" s="48">
        <v>0</v>
      </c>
      <c r="G139" s="60"/>
      <c r="H139" s="53">
        <f t="shared" si="0"/>
        <v>0</v>
      </c>
    </row>
    <row r="140" spans="1:8" ht="34.5" customHeight="1" x14ac:dyDescent="0.15">
      <c r="A140" s="42">
        <v>1143</v>
      </c>
      <c r="B140" s="43" t="s">
        <v>337</v>
      </c>
      <c r="C140" s="54" t="s">
        <v>1183</v>
      </c>
      <c r="D140" s="46">
        <v>0</v>
      </c>
      <c r="E140" s="47">
        <v>13</v>
      </c>
      <c r="F140" s="48">
        <v>0</v>
      </c>
      <c r="G140" s="60"/>
      <c r="H140" s="53">
        <f t="shared" si="0"/>
        <v>0</v>
      </c>
    </row>
    <row r="141" spans="1:8" ht="34.5" customHeight="1" x14ac:dyDescent="0.15">
      <c r="A141" s="42">
        <v>1144</v>
      </c>
      <c r="B141" s="43" t="s">
        <v>337</v>
      </c>
      <c r="C141" s="54" t="s">
        <v>1184</v>
      </c>
      <c r="D141" s="46">
        <v>0</v>
      </c>
      <c r="E141" s="47">
        <v>19</v>
      </c>
      <c r="F141" s="48">
        <v>0</v>
      </c>
      <c r="G141" s="60"/>
      <c r="H141" s="53">
        <f t="shared" si="0"/>
        <v>0</v>
      </c>
    </row>
    <row r="142" spans="1:8" ht="34.5" customHeight="1" x14ac:dyDescent="0.15">
      <c r="A142" s="42">
        <v>1145</v>
      </c>
      <c r="B142" s="43" t="s">
        <v>337</v>
      </c>
      <c r="C142" s="54" t="s">
        <v>1185</v>
      </c>
      <c r="D142" s="46">
        <v>0</v>
      </c>
      <c r="E142" s="47">
        <v>14</v>
      </c>
      <c r="F142" s="48">
        <v>0</v>
      </c>
      <c r="G142" s="60"/>
      <c r="H142" s="53">
        <f t="shared" si="0"/>
        <v>0</v>
      </c>
    </row>
    <row r="143" spans="1:8" ht="34.5" customHeight="1" x14ac:dyDescent="0.15">
      <c r="A143" s="42">
        <v>1146</v>
      </c>
      <c r="B143" s="43" t="s">
        <v>337</v>
      </c>
      <c r="C143" s="54" t="s">
        <v>1186</v>
      </c>
      <c r="D143" s="46">
        <v>0</v>
      </c>
      <c r="E143" s="47">
        <v>61</v>
      </c>
      <c r="F143" s="48">
        <v>0</v>
      </c>
      <c r="G143" s="60"/>
      <c r="H143" s="53">
        <f t="shared" si="0"/>
        <v>0</v>
      </c>
    </row>
    <row r="144" spans="1:8" ht="34.5" customHeight="1" x14ac:dyDescent="0.15">
      <c r="A144" s="42">
        <v>1147</v>
      </c>
      <c r="B144" s="43" t="s">
        <v>337</v>
      </c>
      <c r="C144" s="54" t="s">
        <v>1187</v>
      </c>
      <c r="D144" s="46">
        <v>0</v>
      </c>
      <c r="E144" s="47">
        <v>10</v>
      </c>
      <c r="F144" s="48">
        <v>0</v>
      </c>
      <c r="G144" s="60"/>
      <c r="H144" s="53">
        <f t="shared" si="0"/>
        <v>0</v>
      </c>
    </row>
    <row r="145" spans="1:8" ht="34.5" customHeight="1" x14ac:dyDescent="0.15">
      <c r="A145" s="42">
        <v>1148</v>
      </c>
      <c r="B145" s="43" t="s">
        <v>337</v>
      </c>
      <c r="C145" s="54" t="s">
        <v>1188</v>
      </c>
      <c r="D145" s="46">
        <v>0</v>
      </c>
      <c r="E145" s="47">
        <v>28</v>
      </c>
      <c r="F145" s="48">
        <v>0</v>
      </c>
      <c r="G145" s="60"/>
      <c r="H145" s="53">
        <f t="shared" si="0"/>
        <v>0</v>
      </c>
    </row>
    <row r="146" spans="1:8" ht="34.5" customHeight="1" x14ac:dyDescent="0.15">
      <c r="A146" s="42">
        <v>1149</v>
      </c>
      <c r="B146" s="43" t="s">
        <v>337</v>
      </c>
      <c r="C146" s="54" t="s">
        <v>1189</v>
      </c>
      <c r="D146" s="46">
        <v>0</v>
      </c>
      <c r="E146" s="47">
        <v>71</v>
      </c>
      <c r="F146" s="48">
        <v>0</v>
      </c>
      <c r="G146" s="60"/>
      <c r="H146" s="53">
        <f t="shared" si="0"/>
        <v>0</v>
      </c>
    </row>
    <row r="147" spans="1:8" ht="34.5" customHeight="1" x14ac:dyDescent="0.15">
      <c r="A147" s="42">
        <v>1150</v>
      </c>
      <c r="B147" s="43" t="s">
        <v>337</v>
      </c>
      <c r="C147" s="54" t="s">
        <v>1190</v>
      </c>
      <c r="D147" s="46">
        <v>0</v>
      </c>
      <c r="E147" s="47">
        <v>71</v>
      </c>
      <c r="F147" s="48">
        <v>0</v>
      </c>
      <c r="G147" s="60"/>
      <c r="H147" s="53">
        <f t="shared" si="0"/>
        <v>0</v>
      </c>
    </row>
    <row r="148" spans="1:8" ht="34.5" customHeight="1" x14ac:dyDescent="0.15">
      <c r="A148" s="42">
        <v>1151</v>
      </c>
      <c r="B148" s="43" t="s">
        <v>337</v>
      </c>
      <c r="C148" s="54" t="s">
        <v>1191</v>
      </c>
      <c r="D148" s="46">
        <v>0</v>
      </c>
      <c r="E148" s="47">
        <v>3</v>
      </c>
      <c r="F148" s="48">
        <v>0</v>
      </c>
      <c r="G148" s="60"/>
      <c r="H148" s="53">
        <f t="shared" si="0"/>
        <v>0</v>
      </c>
    </row>
    <row r="149" spans="1:8" ht="34.5" customHeight="1" x14ac:dyDescent="0.15">
      <c r="A149" s="42">
        <v>1152</v>
      </c>
      <c r="B149" s="43" t="s">
        <v>337</v>
      </c>
      <c r="C149" s="54" t="s">
        <v>1192</v>
      </c>
      <c r="D149" s="46">
        <v>0</v>
      </c>
      <c r="E149" s="47">
        <v>4</v>
      </c>
      <c r="F149" s="48">
        <v>0</v>
      </c>
      <c r="G149" s="60"/>
      <c r="H149" s="53">
        <f t="shared" si="0"/>
        <v>0</v>
      </c>
    </row>
    <row r="150" spans="1:8" ht="34.5" customHeight="1" x14ac:dyDescent="0.15">
      <c r="A150" s="42">
        <v>1153</v>
      </c>
      <c r="B150" s="43" t="s">
        <v>337</v>
      </c>
      <c r="C150" s="54" t="s">
        <v>1193</v>
      </c>
      <c r="D150" s="46">
        <v>0</v>
      </c>
      <c r="E150" s="47">
        <v>4</v>
      </c>
      <c r="F150" s="48">
        <v>0</v>
      </c>
      <c r="G150" s="60"/>
      <c r="H150" s="53">
        <f t="shared" si="0"/>
        <v>0</v>
      </c>
    </row>
    <row r="151" spans="1:8" ht="34.5" customHeight="1" x14ac:dyDescent="0.15">
      <c r="A151" s="42">
        <v>1154</v>
      </c>
      <c r="B151" s="43" t="s">
        <v>337</v>
      </c>
      <c r="C151" s="54" t="s">
        <v>1194</v>
      </c>
      <c r="D151" s="46">
        <v>0</v>
      </c>
      <c r="E151" s="47">
        <v>4</v>
      </c>
      <c r="F151" s="48">
        <v>0</v>
      </c>
      <c r="G151" s="60"/>
      <c r="H151" s="53">
        <f t="shared" si="0"/>
        <v>0</v>
      </c>
    </row>
    <row r="152" spans="1:8" ht="34.5" customHeight="1" x14ac:dyDescent="0.15">
      <c r="A152" s="42">
        <v>1155</v>
      </c>
      <c r="B152" s="43" t="s">
        <v>337</v>
      </c>
      <c r="C152" s="54" t="s">
        <v>1195</v>
      </c>
      <c r="D152" s="46">
        <v>0</v>
      </c>
      <c r="E152" s="47">
        <v>4</v>
      </c>
      <c r="F152" s="48">
        <v>0</v>
      </c>
      <c r="G152" s="60"/>
      <c r="H152" s="53">
        <f t="shared" si="0"/>
        <v>0</v>
      </c>
    </row>
    <row r="153" spans="1:8" ht="34.5" customHeight="1" x14ac:dyDescent="0.15">
      <c r="A153" s="42">
        <v>1156</v>
      </c>
      <c r="B153" s="43" t="s">
        <v>337</v>
      </c>
      <c r="C153" s="54" t="s">
        <v>1196</v>
      </c>
      <c r="D153" s="46">
        <v>0</v>
      </c>
      <c r="E153" s="47">
        <v>4</v>
      </c>
      <c r="F153" s="48">
        <v>0</v>
      </c>
      <c r="G153" s="60"/>
      <c r="H153" s="53">
        <f t="shared" si="0"/>
        <v>0</v>
      </c>
    </row>
    <row r="154" spans="1:8" ht="34.5" customHeight="1" x14ac:dyDescent="0.15">
      <c r="A154" s="42">
        <v>1157</v>
      </c>
      <c r="B154" s="43" t="s">
        <v>337</v>
      </c>
      <c r="C154" s="54" t="s">
        <v>1197</v>
      </c>
      <c r="D154" s="46">
        <v>0</v>
      </c>
      <c r="E154" s="47">
        <v>4</v>
      </c>
      <c r="F154" s="48">
        <v>0</v>
      </c>
      <c r="G154" s="60"/>
      <c r="H154" s="53">
        <f t="shared" si="0"/>
        <v>0</v>
      </c>
    </row>
    <row r="155" spans="1:8" ht="34.5" customHeight="1" x14ac:dyDescent="0.15">
      <c r="A155" s="42">
        <v>1158</v>
      </c>
      <c r="B155" s="43" t="s">
        <v>337</v>
      </c>
      <c r="C155" s="54" t="s">
        <v>1198</v>
      </c>
      <c r="D155" s="46">
        <v>0</v>
      </c>
      <c r="E155" s="47">
        <v>4</v>
      </c>
      <c r="F155" s="48">
        <v>0</v>
      </c>
      <c r="G155" s="60"/>
      <c r="H155" s="53">
        <f t="shared" si="0"/>
        <v>0</v>
      </c>
    </row>
    <row r="156" spans="1:8" ht="34.5" customHeight="1" x14ac:dyDescent="0.15">
      <c r="A156" s="42">
        <v>1159</v>
      </c>
      <c r="B156" s="43" t="s">
        <v>337</v>
      </c>
      <c r="C156" s="54" t="s">
        <v>1199</v>
      </c>
      <c r="D156" s="46">
        <v>0</v>
      </c>
      <c r="E156" s="47">
        <v>3</v>
      </c>
      <c r="F156" s="48">
        <v>0</v>
      </c>
      <c r="G156" s="60"/>
      <c r="H156" s="53">
        <f t="shared" si="0"/>
        <v>0</v>
      </c>
    </row>
    <row r="157" spans="1:8" ht="34.5" customHeight="1" x14ac:dyDescent="0.15">
      <c r="A157" s="42">
        <v>1160</v>
      </c>
      <c r="B157" s="43" t="s">
        <v>337</v>
      </c>
      <c r="C157" s="54" t="s">
        <v>1200</v>
      </c>
      <c r="D157" s="46">
        <v>0</v>
      </c>
      <c r="E157" s="47">
        <v>2</v>
      </c>
      <c r="F157" s="48">
        <v>0</v>
      </c>
      <c r="G157" s="60"/>
      <c r="H157" s="53">
        <f t="shared" si="0"/>
        <v>0</v>
      </c>
    </row>
    <row r="158" spans="1:8" ht="34.5" customHeight="1" x14ac:dyDescent="0.15">
      <c r="A158" s="42">
        <v>1161</v>
      </c>
      <c r="B158" s="43" t="s">
        <v>337</v>
      </c>
      <c r="C158" s="54" t="s">
        <v>1201</v>
      </c>
      <c r="D158" s="46">
        <v>0</v>
      </c>
      <c r="E158" s="47">
        <v>1</v>
      </c>
      <c r="F158" s="48">
        <v>0</v>
      </c>
      <c r="G158" s="60"/>
      <c r="H158" s="53">
        <f t="shared" si="0"/>
        <v>0</v>
      </c>
    </row>
    <row r="159" spans="1:8" ht="34.5" customHeight="1" x14ac:dyDescent="0.15">
      <c r="A159" s="42">
        <v>1162</v>
      </c>
      <c r="B159" s="43" t="s">
        <v>337</v>
      </c>
      <c r="C159" s="54" t="s">
        <v>1202</v>
      </c>
      <c r="D159" s="46">
        <v>0</v>
      </c>
      <c r="E159" s="47">
        <v>1</v>
      </c>
      <c r="F159" s="48">
        <v>0</v>
      </c>
      <c r="G159" s="60"/>
      <c r="H159" s="53">
        <f t="shared" si="0"/>
        <v>0</v>
      </c>
    </row>
    <row r="160" spans="1:8" ht="34.5" customHeight="1" x14ac:dyDescent="0.15">
      <c r="A160" s="42">
        <v>1163</v>
      </c>
      <c r="B160" s="43" t="s">
        <v>337</v>
      </c>
      <c r="C160" s="54" t="s">
        <v>1203</v>
      </c>
      <c r="D160" s="46">
        <v>0</v>
      </c>
      <c r="E160" s="47">
        <v>1</v>
      </c>
      <c r="F160" s="48">
        <v>0</v>
      </c>
      <c r="G160" s="60"/>
      <c r="H160" s="53">
        <f t="shared" si="0"/>
        <v>0</v>
      </c>
    </row>
    <row r="161" spans="1:8" ht="34.5" customHeight="1" x14ac:dyDescent="0.15">
      <c r="A161" s="42">
        <v>1164</v>
      </c>
      <c r="B161" s="43" t="s">
        <v>337</v>
      </c>
      <c r="C161" s="54" t="s">
        <v>1204</v>
      </c>
      <c r="D161" s="46">
        <v>0</v>
      </c>
      <c r="E161" s="47">
        <v>1</v>
      </c>
      <c r="F161" s="48">
        <v>0</v>
      </c>
      <c r="G161" s="60"/>
      <c r="H161" s="53">
        <f t="shared" si="0"/>
        <v>0</v>
      </c>
    </row>
    <row r="162" spans="1:8" ht="34.5" customHeight="1" x14ac:dyDescent="0.15">
      <c r="A162" s="42">
        <v>1165</v>
      </c>
      <c r="B162" s="43" t="s">
        <v>337</v>
      </c>
      <c r="C162" s="54" t="s">
        <v>1205</v>
      </c>
      <c r="D162" s="46">
        <v>0</v>
      </c>
      <c r="E162" s="47">
        <v>4</v>
      </c>
      <c r="F162" s="48">
        <v>0</v>
      </c>
      <c r="G162" s="60"/>
      <c r="H162" s="53">
        <f t="shared" si="0"/>
        <v>0</v>
      </c>
    </row>
    <row r="163" spans="1:8" ht="34.5" customHeight="1" x14ac:dyDescent="0.15">
      <c r="A163" s="42">
        <v>1166</v>
      </c>
      <c r="B163" s="43" t="s">
        <v>337</v>
      </c>
      <c r="C163" s="54" t="s">
        <v>1206</v>
      </c>
      <c r="D163" s="46">
        <v>0</v>
      </c>
      <c r="E163" s="47">
        <v>4</v>
      </c>
      <c r="F163" s="48">
        <v>0</v>
      </c>
      <c r="G163" s="60"/>
      <c r="H163" s="53">
        <f t="shared" si="0"/>
        <v>0</v>
      </c>
    </row>
    <row r="164" spans="1:8" ht="34.5" customHeight="1" x14ac:dyDescent="0.15">
      <c r="A164" s="42">
        <v>1167</v>
      </c>
      <c r="B164" s="43" t="s">
        <v>337</v>
      </c>
      <c r="C164" s="54" t="s">
        <v>1207</v>
      </c>
      <c r="D164" s="46">
        <v>0</v>
      </c>
      <c r="E164" s="47">
        <v>2</v>
      </c>
      <c r="F164" s="48">
        <v>0</v>
      </c>
      <c r="G164" s="60"/>
      <c r="H164" s="53">
        <f t="shared" si="0"/>
        <v>0</v>
      </c>
    </row>
    <row r="165" spans="1:8" ht="34.5" customHeight="1" x14ac:dyDescent="0.15">
      <c r="A165" s="42">
        <v>1168</v>
      </c>
      <c r="B165" s="43" t="s">
        <v>337</v>
      </c>
      <c r="C165" s="54" t="s">
        <v>1208</v>
      </c>
      <c r="D165" s="46">
        <v>0</v>
      </c>
      <c r="E165" s="47">
        <v>1</v>
      </c>
      <c r="F165" s="48">
        <v>0</v>
      </c>
      <c r="G165" s="60"/>
      <c r="H165" s="53">
        <f t="shared" si="0"/>
        <v>0</v>
      </c>
    </row>
    <row r="166" spans="1:8" ht="34.5" customHeight="1" x14ac:dyDescent="0.15">
      <c r="A166" s="42">
        <v>1169</v>
      </c>
      <c r="B166" s="43" t="s">
        <v>337</v>
      </c>
      <c r="C166" s="54" t="s">
        <v>1209</v>
      </c>
      <c r="D166" s="46">
        <v>0</v>
      </c>
      <c r="E166" s="47">
        <v>6</v>
      </c>
      <c r="F166" s="48">
        <v>0</v>
      </c>
      <c r="G166" s="60"/>
      <c r="H166" s="53">
        <f t="shared" si="0"/>
        <v>0</v>
      </c>
    </row>
    <row r="167" spans="1:8" ht="34.5" customHeight="1" x14ac:dyDescent="0.15">
      <c r="A167" s="42">
        <v>1170</v>
      </c>
      <c r="B167" s="43" t="s">
        <v>337</v>
      </c>
      <c r="C167" s="54" t="s">
        <v>1210</v>
      </c>
      <c r="D167" s="46">
        <v>0</v>
      </c>
      <c r="E167" s="47">
        <v>9</v>
      </c>
      <c r="F167" s="48">
        <v>0</v>
      </c>
      <c r="G167" s="60"/>
      <c r="H167" s="53">
        <f t="shared" si="0"/>
        <v>0</v>
      </c>
    </row>
    <row r="168" spans="1:8" ht="34.5" customHeight="1" x14ac:dyDescent="0.15">
      <c r="A168" s="42">
        <v>1171</v>
      </c>
      <c r="B168" s="43" t="s">
        <v>337</v>
      </c>
      <c r="C168" s="54" t="s">
        <v>1211</v>
      </c>
      <c r="D168" s="46">
        <v>0</v>
      </c>
      <c r="E168" s="47">
        <v>8</v>
      </c>
      <c r="F168" s="48">
        <v>0</v>
      </c>
      <c r="G168" s="60"/>
      <c r="H168" s="53">
        <f t="shared" si="0"/>
        <v>0</v>
      </c>
    </row>
    <row r="169" spans="1:8" ht="34.5" customHeight="1" x14ac:dyDescent="0.15">
      <c r="A169" s="42">
        <v>1172</v>
      </c>
      <c r="B169" s="43" t="s">
        <v>337</v>
      </c>
      <c r="C169" s="54" t="s">
        <v>1212</v>
      </c>
      <c r="D169" s="46">
        <v>0</v>
      </c>
      <c r="E169" s="47">
        <v>1</v>
      </c>
      <c r="F169" s="48">
        <v>0</v>
      </c>
      <c r="G169" s="60"/>
      <c r="H169" s="53">
        <f t="shared" si="0"/>
        <v>0</v>
      </c>
    </row>
    <row r="170" spans="1:8" ht="34.5" customHeight="1" x14ac:dyDescent="0.15">
      <c r="A170" s="42">
        <v>1173</v>
      </c>
      <c r="B170" s="43" t="s">
        <v>337</v>
      </c>
      <c r="C170" s="54" t="s">
        <v>1213</v>
      </c>
      <c r="D170" s="46">
        <v>0</v>
      </c>
      <c r="E170" s="47">
        <v>2</v>
      </c>
      <c r="F170" s="48">
        <v>0</v>
      </c>
      <c r="G170" s="60"/>
      <c r="H170" s="53">
        <f t="shared" si="0"/>
        <v>0</v>
      </c>
    </row>
    <row r="171" spans="1:8" ht="34.5" customHeight="1" x14ac:dyDescent="0.15">
      <c r="A171" s="42">
        <v>1174</v>
      </c>
      <c r="B171" s="43" t="s">
        <v>337</v>
      </c>
      <c r="C171" s="54" t="s">
        <v>1214</v>
      </c>
      <c r="D171" s="46">
        <v>0</v>
      </c>
      <c r="E171" s="47">
        <v>3</v>
      </c>
      <c r="F171" s="48">
        <v>0</v>
      </c>
      <c r="G171" s="60"/>
      <c r="H171" s="53">
        <f t="shared" si="0"/>
        <v>0</v>
      </c>
    </row>
    <row r="172" spans="1:8" ht="34.5" customHeight="1" x14ac:dyDescent="0.15">
      <c r="A172" s="42">
        <v>1175</v>
      </c>
      <c r="B172" s="43" t="s">
        <v>337</v>
      </c>
      <c r="C172" s="54" t="s">
        <v>1215</v>
      </c>
      <c r="D172" s="46">
        <v>0</v>
      </c>
      <c r="E172" s="47">
        <v>53</v>
      </c>
      <c r="F172" s="48">
        <v>0</v>
      </c>
      <c r="G172" s="60"/>
      <c r="H172" s="53">
        <f t="shared" si="0"/>
        <v>0</v>
      </c>
    </row>
    <row r="173" spans="1:8" ht="34.5" customHeight="1" x14ac:dyDescent="0.15">
      <c r="A173" s="42">
        <v>1176</v>
      </c>
      <c r="B173" s="43" t="s">
        <v>337</v>
      </c>
      <c r="C173" s="54" t="s">
        <v>1216</v>
      </c>
      <c r="D173" s="46">
        <v>0</v>
      </c>
      <c r="E173" s="47">
        <v>53</v>
      </c>
      <c r="F173" s="48">
        <v>0</v>
      </c>
      <c r="G173" s="60"/>
      <c r="H173" s="53">
        <f t="shared" si="0"/>
        <v>0</v>
      </c>
    </row>
    <row r="174" spans="1:8" ht="34.5" customHeight="1" x14ac:dyDescent="0.15">
      <c r="A174" s="42">
        <v>1177</v>
      </c>
      <c r="B174" s="43" t="s">
        <v>337</v>
      </c>
      <c r="C174" s="54" t="s">
        <v>1217</v>
      </c>
      <c r="D174" s="46">
        <v>0</v>
      </c>
      <c r="E174" s="47">
        <v>26</v>
      </c>
      <c r="F174" s="48">
        <v>0</v>
      </c>
      <c r="G174" s="60"/>
      <c r="H174" s="53">
        <f t="shared" si="0"/>
        <v>0</v>
      </c>
    </row>
    <row r="175" spans="1:8" ht="34.5" customHeight="1" x14ac:dyDescent="0.15">
      <c r="A175" s="42">
        <v>1178</v>
      </c>
      <c r="B175" s="43" t="s">
        <v>337</v>
      </c>
      <c r="C175" s="54" t="s">
        <v>1218</v>
      </c>
      <c r="D175" s="46">
        <v>0</v>
      </c>
      <c r="E175" s="47">
        <v>2</v>
      </c>
      <c r="F175" s="48">
        <v>0</v>
      </c>
      <c r="G175" s="60"/>
      <c r="H175" s="53">
        <f t="shared" si="0"/>
        <v>0</v>
      </c>
    </row>
    <row r="176" spans="1:8" ht="34.5" customHeight="1" x14ac:dyDescent="0.15">
      <c r="A176" s="42">
        <v>1179</v>
      </c>
      <c r="B176" s="43" t="s">
        <v>337</v>
      </c>
      <c r="C176" s="54" t="s">
        <v>1219</v>
      </c>
      <c r="D176" s="46">
        <v>0</v>
      </c>
      <c r="E176" s="47">
        <v>27</v>
      </c>
      <c r="F176" s="48">
        <v>0</v>
      </c>
      <c r="G176" s="60"/>
      <c r="H176" s="53">
        <f t="shared" si="0"/>
        <v>0</v>
      </c>
    </row>
    <row r="177" spans="1:8" ht="34.5" customHeight="1" x14ac:dyDescent="0.15">
      <c r="A177" s="42">
        <v>1180</v>
      </c>
      <c r="B177" s="43" t="s">
        <v>337</v>
      </c>
      <c r="C177" s="54" t="s">
        <v>1220</v>
      </c>
      <c r="D177" s="46">
        <v>0</v>
      </c>
      <c r="E177" s="47">
        <v>24</v>
      </c>
      <c r="F177" s="48">
        <v>0</v>
      </c>
      <c r="G177" s="60"/>
      <c r="H177" s="53">
        <f t="shared" si="0"/>
        <v>0</v>
      </c>
    </row>
    <row r="178" spans="1:8" ht="34.5" customHeight="1" x14ac:dyDescent="0.15">
      <c r="A178" s="42">
        <v>1181</v>
      </c>
      <c r="B178" s="43" t="s">
        <v>337</v>
      </c>
      <c r="C178" s="54" t="s">
        <v>1221</v>
      </c>
      <c r="D178" s="46">
        <v>0</v>
      </c>
      <c r="E178" s="47">
        <v>35</v>
      </c>
      <c r="F178" s="48">
        <v>0</v>
      </c>
      <c r="G178" s="60"/>
      <c r="H178" s="53">
        <f t="shared" si="0"/>
        <v>0</v>
      </c>
    </row>
    <row r="179" spans="1:8" ht="34.5" customHeight="1" x14ac:dyDescent="0.15">
      <c r="A179" s="42">
        <v>1182</v>
      </c>
      <c r="B179" s="43" t="s">
        <v>337</v>
      </c>
      <c r="C179" s="54" t="s">
        <v>1222</v>
      </c>
      <c r="D179" s="46">
        <v>0</v>
      </c>
      <c r="E179" s="47">
        <v>3</v>
      </c>
      <c r="F179" s="48">
        <v>0</v>
      </c>
      <c r="G179" s="60"/>
      <c r="H179" s="53">
        <f t="shared" si="0"/>
        <v>0</v>
      </c>
    </row>
    <row r="180" spans="1:8" ht="34.5" customHeight="1" x14ac:dyDescent="0.15">
      <c r="A180" s="42">
        <v>1183</v>
      </c>
      <c r="B180" s="43" t="s">
        <v>337</v>
      </c>
      <c r="C180" s="54" t="s">
        <v>1223</v>
      </c>
      <c r="D180" s="46">
        <v>0</v>
      </c>
      <c r="E180" s="47">
        <v>1</v>
      </c>
      <c r="F180" s="48">
        <v>0</v>
      </c>
      <c r="G180" s="60"/>
      <c r="H180" s="53">
        <f t="shared" si="0"/>
        <v>0</v>
      </c>
    </row>
    <row r="181" spans="1:8" ht="34.5" customHeight="1" x14ac:dyDescent="0.15">
      <c r="F181" s="69"/>
      <c r="G181" s="70" t="s">
        <v>1245</v>
      </c>
      <c r="H181" s="62">
        <f>SUBTOTAL(9,H3:H180)</f>
        <v>0</v>
      </c>
    </row>
  </sheetData>
  <autoFilter ref="A2:I180"/>
  <phoneticPr fontId="2"/>
  <pageMargins left="0.7" right="0.7" top="0.75" bottom="0.75" header="0.3" footer="0.3"/>
  <pageSetup paperSize="9" scale="63" orientation="portrait" r:id="rId1"/>
</worksheet>
</file>